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7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ilma\OneDrive\Escritorio\Documentos\ANEXOS\ANEXOS\Anexo 16\"/>
    </mc:Choice>
  </mc:AlternateContent>
  <xr:revisionPtr revIDLastSave="0" documentId="13_ncr:1_{2F739FA4-BB0B-43CC-97F3-E0718E017442}" xr6:coauthVersionLast="47" xr6:coauthVersionMax="47" xr10:uidLastSave="{00000000-0000-0000-0000-000000000000}"/>
  <bookViews>
    <workbookView xWindow="-110" yWindow="-110" windowWidth="19420" windowHeight="10300" firstSheet="2" activeTab="3" xr2:uid="{00000000-000D-0000-FFFF-FFFF00000000}"/>
  </bookViews>
  <sheets>
    <sheet name="Inventario - Sede Principal" sheetId="8" r:id="rId1"/>
    <sheet name="Inventario Sede Archivo" sheetId="10" r:id="rId2"/>
    <sheet name="Inventario Sede Correspondencia" sheetId="11" r:id="rId3"/>
    <sheet name="Informe SDHT - Sección B" sheetId="9" r:id="rId4"/>
    <sheet name="Hoja2" sheetId="4" state="hidden" r:id="rId5"/>
  </sheets>
  <definedNames>
    <definedName name="_xlnm.Print_Area" localSheetId="3">'Informe SDHT - Sección B'!$A$1:$U$57</definedName>
    <definedName name="_xlnm.Print_Area" localSheetId="0">'Inventario - Sede Principal'!$A$1:$P$36</definedName>
    <definedName name="_xlnm.Print_Area" localSheetId="1">'Inventario Sede Archivo'!$A$1:$P$21</definedName>
    <definedName name="_xlnm.Print_Area" localSheetId="2">'Inventario Sede Correspondencia'!$A$1:$P$19</definedName>
    <definedName name="Procesos">Hoja2!$B$2:$B$16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9" i="11" l="1"/>
  <c r="P10" i="11" s="1"/>
  <c r="P8" i="11"/>
  <c r="P11" i="10"/>
  <c r="P10" i="10"/>
  <c r="P9" i="10"/>
  <c r="P8" i="10"/>
  <c r="P12" i="10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8" i="8"/>
  <c r="T18" i="9"/>
  <c r="R14" i="9"/>
  <c r="R15" i="9"/>
  <c r="R13" i="9"/>
  <c r="P18" i="9"/>
  <c r="P17" i="9"/>
  <c r="P14" i="9"/>
  <c r="P15" i="9"/>
  <c r="P13" i="9"/>
  <c r="O12" i="9"/>
  <c r="P16" i="9"/>
  <c r="S13" i="9"/>
  <c r="S15" i="9"/>
  <c r="S16" i="9"/>
  <c r="S19" i="9"/>
  <c r="S12" i="9"/>
  <c r="Q13" i="9"/>
  <c r="Q15" i="9"/>
  <c r="Q16" i="9"/>
  <c r="R18" i="9"/>
  <c r="Q19" i="9"/>
  <c r="O16" i="9"/>
  <c r="O19" i="9"/>
  <c r="G37" i="9"/>
  <c r="G39" i="9"/>
  <c r="G36" i="9"/>
  <c r="G35" i="9"/>
  <c r="G34" i="9"/>
  <c r="G33" i="9"/>
  <c r="E39" i="9"/>
  <c r="E37" i="9"/>
  <c r="E36" i="9"/>
  <c r="E34" i="9"/>
  <c r="C39" i="9"/>
  <c r="C38" i="9"/>
  <c r="C37" i="9"/>
  <c r="C36" i="9"/>
  <c r="C35" i="9"/>
  <c r="C34" i="9"/>
  <c r="F34" i="9"/>
  <c r="F36" i="9"/>
  <c r="F37" i="9"/>
  <c r="F39" i="9"/>
  <c r="F33" i="9"/>
  <c r="D34" i="9"/>
  <c r="D36" i="9"/>
  <c r="D37" i="9"/>
  <c r="D39" i="9"/>
  <c r="B34" i="9"/>
  <c r="B35" i="9"/>
  <c r="B36" i="9"/>
  <c r="B37" i="9"/>
  <c r="B38" i="9"/>
  <c r="B39" i="9"/>
  <c r="B33" i="9"/>
  <c r="D17" i="9"/>
  <c r="D15" i="9"/>
  <c r="D14" i="9"/>
  <c r="D12" i="9"/>
  <c r="D11" i="9"/>
  <c r="B21" i="9"/>
  <c r="C17" i="9"/>
  <c r="C15" i="9"/>
  <c r="C14" i="9"/>
  <c r="C12" i="9"/>
  <c r="B17" i="9"/>
  <c r="B16" i="9"/>
  <c r="B15" i="9"/>
  <c r="B14" i="9"/>
  <c r="B13" i="9"/>
  <c r="B12" i="9"/>
  <c r="B11" i="9"/>
  <c r="O10" i="11"/>
  <c r="N10" i="11"/>
  <c r="M10" i="11"/>
  <c r="G38" i="9" s="1"/>
  <c r="L10" i="11"/>
  <c r="D16" i="9" s="1"/>
  <c r="K10" i="11"/>
  <c r="J10" i="11"/>
  <c r="I10" i="11"/>
  <c r="H10" i="11"/>
  <c r="G10" i="11"/>
  <c r="F10" i="11"/>
  <c r="D13" i="9" s="1"/>
  <c r="E10" i="11"/>
  <c r="D10" i="11"/>
  <c r="C10" i="11"/>
  <c r="B10" i="11"/>
  <c r="J12" i="10"/>
  <c r="B12" i="10"/>
  <c r="C33" i="9"/>
  <c r="O12" i="10"/>
  <c r="N12" i="10"/>
  <c r="M12" i="10"/>
  <c r="L12" i="10"/>
  <c r="K12" i="10"/>
  <c r="I12" i="10"/>
  <c r="H12" i="10"/>
  <c r="G12" i="10"/>
  <c r="F12" i="10"/>
  <c r="E12" i="10"/>
  <c r="D12" i="10"/>
  <c r="A45" i="9"/>
  <c r="A44" i="9"/>
  <c r="C27" i="8"/>
  <c r="E33" i="9" s="1"/>
  <c r="D27" i="8"/>
  <c r="E27" i="8"/>
  <c r="F27" i="8"/>
  <c r="C13" i="9" s="1"/>
  <c r="G27" i="8"/>
  <c r="H27" i="8"/>
  <c r="I27" i="8"/>
  <c r="J27" i="8"/>
  <c r="K27" i="8"/>
  <c r="L27" i="8"/>
  <c r="C16" i="9" s="1"/>
  <c r="M27" i="8"/>
  <c r="E38" i="9" s="1"/>
  <c r="N27" i="8"/>
  <c r="O27" i="8"/>
  <c r="B27" i="8"/>
  <c r="C11" i="9" s="1"/>
  <c r="P27" i="8" l="1"/>
  <c r="D33" i="9"/>
  <c r="Q12" i="9"/>
  <c r="T17" i="9"/>
  <c r="T20" i="9" s="1"/>
  <c r="F38" i="9"/>
  <c r="S14" i="9"/>
  <c r="S20" i="9" s="1"/>
  <c r="F35" i="9"/>
  <c r="R17" i="9"/>
  <c r="D38" i="9"/>
  <c r="R20" i="9"/>
  <c r="E35" i="9"/>
  <c r="E41" i="9" s="1"/>
  <c r="R27" i="8"/>
  <c r="Q14" i="9"/>
  <c r="D35" i="9"/>
  <c r="D41" i="9" s="1"/>
  <c r="C21" i="9"/>
  <c r="O20" i="9"/>
  <c r="P20" i="9"/>
  <c r="G41" i="9"/>
  <c r="C41" i="9"/>
  <c r="F41" i="9"/>
  <c r="B41" i="9"/>
  <c r="D21" i="9"/>
  <c r="B42" i="9"/>
  <c r="B44" i="9" s="1"/>
  <c r="E42" i="9" l="1"/>
  <c r="Q20" i="9"/>
  <c r="G42" i="9"/>
  <c r="F42" i="9"/>
  <c r="D42" i="9"/>
  <c r="C42" i="9"/>
  <c r="B45" i="9" s="1"/>
</calcChain>
</file>

<file path=xl/sharedStrings.xml><?xml version="1.0" encoding="utf-8"?>
<sst xmlns="http://schemas.openxmlformats.org/spreadsheetml/2006/main" count="192" uniqueCount="97">
  <si>
    <t>SISTEMA DE GESTIÓN AMBIENTAL</t>
  </si>
  <si>
    <t>PROGRAMA USO Y AHORRO EFICIENTE DE ENERGÍA</t>
  </si>
  <si>
    <t>INVENTARIO DE SISTEMAS DE ILUMINACIÓN</t>
  </si>
  <si>
    <t>SEDE:</t>
  </si>
  <si>
    <t>PRINCIPAL (CL 52 NO 13 - 64)</t>
  </si>
  <si>
    <t>ESTADO</t>
  </si>
  <si>
    <t>PANEL LED</t>
  </si>
  <si>
    <t>T5</t>
  </si>
  <si>
    <t>T8</t>
  </si>
  <si>
    <t>T12</t>
  </si>
  <si>
    <t>Bombilla LED</t>
  </si>
  <si>
    <t>Fluorescente</t>
  </si>
  <si>
    <t>Halógeno / Incandescente</t>
  </si>
  <si>
    <t>Total</t>
  </si>
  <si>
    <t>Piso 1</t>
  </si>
  <si>
    <t>Piso 2</t>
  </si>
  <si>
    <t>Piso 3</t>
  </si>
  <si>
    <t>Piso 4</t>
  </si>
  <si>
    <t>Piso 5</t>
  </si>
  <si>
    <t>Piso 6</t>
  </si>
  <si>
    <t>Piso 7</t>
  </si>
  <si>
    <t>Piso 8</t>
  </si>
  <si>
    <t>Piso 9</t>
  </si>
  <si>
    <t>Piso 10</t>
  </si>
  <si>
    <t>Piso 11</t>
  </si>
  <si>
    <t>Piso 12</t>
  </si>
  <si>
    <t>Piso 13</t>
  </si>
  <si>
    <t>Piso 14</t>
  </si>
  <si>
    <t>Piso 15</t>
  </si>
  <si>
    <t>Sótano 1</t>
  </si>
  <si>
    <t>Sótano 2</t>
  </si>
  <si>
    <t>Sótano 3</t>
  </si>
  <si>
    <t>Otro</t>
  </si>
  <si>
    <t xml:space="preserve">Total </t>
  </si>
  <si>
    <t>Observaciones</t>
  </si>
  <si>
    <t xml:space="preserve">Nombre de quién realiza la inspección: </t>
  </si>
  <si>
    <t>Instrucciones de diligenciamiento:</t>
  </si>
  <si>
    <t>1. Este formato será diligenciado por la persona encargada de la ejecución de las actividades del programa uso y ahorro eficiente de energía, con apoyo del líder ambiental del proceso</t>
  </si>
  <si>
    <t>Buen estado</t>
  </si>
  <si>
    <t>2. Mediante un recorrido de inspección visual, se debe garantizar que se puedan encender todos los interruptores.</t>
  </si>
  <si>
    <t>Dañado</t>
  </si>
  <si>
    <t>3. Se debe realizar el registro en esta plantilla la cantidad de sistemas de iluminación indicado: En buen estado o dañado</t>
  </si>
  <si>
    <t>4. Una vez se diligencie el total de la información, se deberá revisar la hoja Informe sistemas de iluminación</t>
  </si>
  <si>
    <t>5. Enviar el consolidado de informe de sistemas de iluminación a la Subdirección Administrativa, con el fin de iniciar la gestión para la instalación y/o mantenimiento.</t>
  </si>
  <si>
    <t>Archivo (KR 16 NO 52 - 56 AP 102)</t>
  </si>
  <si>
    <t>Correspondencia (KR 13 NO 52 - 13_x000D_)</t>
  </si>
  <si>
    <t>Versión:</t>
  </si>
  <si>
    <t>Fecha:</t>
  </si>
  <si>
    <t>INFORME DE SISTEMAS DE ILUMINACIÓN</t>
  </si>
  <si>
    <t>Código:</t>
  </si>
  <si>
    <t>OBJETIVO</t>
  </si>
  <si>
    <t>Establecer, implementar, mejorar, realizar gestión y seguimiento a las actividades y estrategias realizadas por el personal de la SDHT y las demás requeridas para optimizar y mejorar la estructura física, el uso eficiente del agua de las sedes de la Secretaría Distrital del Hábitat.</t>
  </si>
  <si>
    <t>FECHA:</t>
  </si>
  <si>
    <t>1. CONSOLIDADO TIPO DE SISTEMA</t>
  </si>
  <si>
    <t>TIPO SISTEMA</t>
  </si>
  <si>
    <t>ARCHIVO</t>
  </si>
  <si>
    <t>PRINCIPAL</t>
  </si>
  <si>
    <t xml:space="preserve">LOCAL </t>
  </si>
  <si>
    <t>Panel LED</t>
  </si>
  <si>
    <t>Ahorador</t>
  </si>
  <si>
    <t>No ahorrador</t>
  </si>
  <si>
    <t>Panle LED</t>
  </si>
  <si>
    <t>T 12</t>
  </si>
  <si>
    <t>Halogeno / Incandescente</t>
  </si>
  <si>
    <t>TOTAL</t>
  </si>
  <si>
    <t>Implementación luces LED</t>
  </si>
  <si>
    <t>2. ESTADO DE SISTEMAS DE ILUMINACIÓN</t>
  </si>
  <si>
    <t>2. Estado de sistemas de iluminación</t>
  </si>
  <si>
    <t>CLASE SISTEMA</t>
  </si>
  <si>
    <t xml:space="preserve">OK </t>
  </si>
  <si>
    <t>RESULTADO DE % IMPLEMENTACIÓN</t>
  </si>
  <si>
    <t>3. PORCENTAJE DE IMPLEMENTACIÓN SISTEMAS AHORRADORES POR SEDE</t>
  </si>
  <si>
    <t>SEDE PRINCIPAL</t>
  </si>
  <si>
    <t>SEDE ARCHIVO</t>
  </si>
  <si>
    <t>SEDE LOCAL</t>
  </si>
  <si>
    <t>SISTEMAS AHORRADORES</t>
  </si>
  <si>
    <t>SISTEMAS NO AHORRADORES</t>
  </si>
  <si>
    <t>Nota: Se envía el presente archivo a la Subdirección administrativa, con el fin de iniciar la gestión para la instalación de sistemas de iluminación en cada piso.</t>
  </si>
  <si>
    <t>Nota: Los sistemas T5 - T8 - T12, se estabelcen como sistemas no ahorradores, para garantizar la transición a LED</t>
  </si>
  <si>
    <t>Direccionamiento estratégico</t>
  </si>
  <si>
    <t>Comunicaciones</t>
  </si>
  <si>
    <t>Producción de información sectorial</t>
  </si>
  <si>
    <t>Definición y ejecución de los instrumentos para la producción de la vivienda</t>
  </si>
  <si>
    <t>Definición y ejecución de los instrumentos de financiación para el acceso a la vivienda</t>
  </si>
  <si>
    <t>Definición y ejecución de los instrumentos para el mejoramiento de vivienda y entorno</t>
  </si>
  <si>
    <t>Control de vivienda y veeduría a las Curadurías</t>
  </si>
  <si>
    <t>Gestión de talento humano</t>
  </si>
  <si>
    <t>Gestión de bienes servicios e infraestructura</t>
  </si>
  <si>
    <t>Gestión documental</t>
  </si>
  <si>
    <t>Gestión financiera</t>
  </si>
  <si>
    <t>Gestión tecnológica</t>
  </si>
  <si>
    <t>Gestión jurídica</t>
  </si>
  <si>
    <t>Evaluación, control y mejoramiento</t>
  </si>
  <si>
    <t>Control disciplinario</t>
  </si>
  <si>
    <t>Yilmar Torres Benitez</t>
  </si>
  <si>
    <t>FECHA:  Abril 2025</t>
  </si>
  <si>
    <t>FECHA: Abril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</si>
</sst>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rgb="FF333333"/>
      <name val="Times New Roman"/>
      <family val="1"/>
    </font>
    <font>
      <b/>
      <sz val="16"/>
      <color theme="1"/>
      <name val="Times New Roman"/>
      <family val="1"/>
    </font>
    <font>
      <sz val="14"/>
      <color rgb="FF333333"/>
      <name val="Times New Roman"/>
      <family val="1"/>
    </font>
    <font>
      <sz val="14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color rgb="FF333333"/>
      <name val="Times New Roman"/>
      <family val="1"/>
    </font>
    <font>
      <b/>
      <sz val="18"/>
      <color theme="1"/>
      <name val="Times New Roman"/>
      <family val="1"/>
    </font>
    <font>
      <sz val="14"/>
      <name val="Times New Roman"/>
      <family val="1"/>
    </font>
    <font>
      <sz val="11"/>
      <color theme="0"/>
      <name val="Times New Roman"/>
      <family val="1"/>
    </font>
    <font>
      <sz val="12"/>
      <color theme="0"/>
      <name val="Times New Roman"/>
      <family val="1"/>
    </font>
    <font>
      <b/>
      <sz val="12"/>
      <color theme="0"/>
      <name val="Times New Roman"/>
      <family val="1"/>
    </font>
    <font>
      <sz val="18"/>
      <color theme="1"/>
      <name val="Times New Roman"/>
      <family val="1"/>
    </font>
    <font>
      <sz val="18"/>
      <name val="Times New Roman"/>
      <family val="1"/>
    </font>
    <font>
      <b/>
      <sz val="14"/>
      <color rgb="FF333333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34998626667073579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7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0" xfId="0" applyFont="1"/>
    <xf numFmtId="0" fontId="8" fillId="0" borderId="5" xfId="0" applyFont="1" applyBorder="1" applyAlignment="1">
      <alignment horizontal="left"/>
    </xf>
    <xf numFmtId="0" fontId="3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left"/>
    </xf>
    <xf numFmtId="0" fontId="1" fillId="0" borderId="8" xfId="0" applyFont="1" applyBorder="1"/>
    <xf numFmtId="0" fontId="3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Border="1"/>
    <xf numFmtId="0" fontId="9" fillId="3" borderId="15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3" xfId="0" applyFont="1" applyBorder="1" applyAlignment="1">
      <alignment vertical="top"/>
    </xf>
    <xf numFmtId="0" fontId="1" fillId="0" borderId="16" xfId="0" applyFont="1" applyBorder="1"/>
    <xf numFmtId="0" fontId="3" fillId="0" borderId="5" xfId="0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/>
    <xf numFmtId="0" fontId="4" fillId="0" borderId="1" xfId="0" applyFont="1" applyBorder="1" applyAlignment="1">
      <alignment vertical="center"/>
    </xf>
    <xf numFmtId="0" fontId="4" fillId="3" borderId="14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15" xfId="0" applyFont="1" applyBorder="1" applyAlignment="1">
      <alignment horizontal="left" vertical="top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" fillId="0" borderId="17" xfId="0" applyFont="1" applyBorder="1"/>
    <xf numFmtId="0" fontId="9" fillId="0" borderId="5" xfId="0" applyFont="1" applyBorder="1" applyAlignment="1">
      <alignment horizontal="left"/>
    </xf>
    <xf numFmtId="0" fontId="14" fillId="0" borderId="0" xfId="0" applyFont="1" applyAlignment="1">
      <alignment horizontal="center" wrapText="1"/>
    </xf>
    <xf numFmtId="0" fontId="14" fillId="0" borderId="6" xfId="0" applyFont="1" applyBorder="1" applyAlignment="1">
      <alignment horizontal="center" wrapText="1"/>
    </xf>
    <xf numFmtId="0" fontId="11" fillId="4" borderId="22" xfId="0" applyFont="1" applyFill="1" applyBorder="1" applyAlignment="1">
      <alignment vertical="center"/>
    </xf>
    <xf numFmtId="0" fontId="11" fillId="4" borderId="2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6" xfId="0" applyFont="1" applyBorder="1"/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" fillId="4" borderId="0" xfId="0" applyFont="1" applyFill="1"/>
    <xf numFmtId="0" fontId="1" fillId="4" borderId="6" xfId="0" applyFont="1" applyFill="1" applyBorder="1"/>
    <xf numFmtId="0" fontId="8" fillId="4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9" fontId="17" fillId="0" borderId="1" xfId="1" applyFont="1" applyBorder="1"/>
    <xf numFmtId="0" fontId="13" fillId="0" borderId="14" xfId="0" applyFont="1" applyBorder="1"/>
    <xf numFmtId="0" fontId="8" fillId="0" borderId="14" xfId="0" applyFont="1" applyBorder="1" applyAlignment="1">
      <alignment vertical="center" wrapText="1"/>
    </xf>
    <xf numFmtId="9" fontId="1" fillId="0" borderId="13" xfId="1" applyFont="1" applyBorder="1"/>
    <xf numFmtId="0" fontId="1" fillId="0" borderId="5" xfId="0" applyFont="1" applyBorder="1"/>
    <xf numFmtId="0" fontId="18" fillId="0" borderId="5" xfId="0" applyFont="1" applyBorder="1"/>
    <xf numFmtId="9" fontId="19" fillId="0" borderId="0" xfId="0" applyNumberFormat="1" applyFont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0" fontId="1" fillId="0" borderId="9" xfId="0" applyFont="1" applyBorder="1"/>
    <xf numFmtId="0" fontId="18" fillId="0" borderId="0" xfId="0" applyFont="1"/>
    <xf numFmtId="0" fontId="3" fillId="0" borderId="8" xfId="0" applyFont="1" applyBorder="1" applyAlignment="1">
      <alignment horizontal="left"/>
    </xf>
    <xf numFmtId="0" fontId="11" fillId="0" borderId="0" xfId="0" applyFont="1"/>
    <xf numFmtId="0" fontId="8" fillId="4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3" fillId="5" borderId="1" xfId="0" applyFont="1" applyFill="1" applyBorder="1" applyAlignment="1">
      <alignment horizontal="left"/>
    </xf>
    <xf numFmtId="0" fontId="21" fillId="6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12" fillId="0" borderId="1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4" fillId="0" borderId="1" xfId="0" applyFont="1" applyBorder="1"/>
    <xf numFmtId="0" fontId="12" fillId="0" borderId="14" xfId="0" applyFont="1" applyBorder="1" applyAlignment="1">
      <alignment vertical="center" wrapText="1"/>
    </xf>
    <xf numFmtId="0" fontId="13" fillId="0" borderId="14" xfId="0" applyFont="1" applyBorder="1" applyAlignment="1">
      <alignment vertical="center"/>
    </xf>
    <xf numFmtId="0" fontId="1" fillId="0" borderId="15" xfId="0" applyFont="1" applyBorder="1"/>
    <xf numFmtId="0" fontId="13" fillId="0" borderId="14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8" fillId="7" borderId="0" xfId="0" applyFont="1" applyFill="1" applyAlignment="1">
      <alignment wrapText="1"/>
    </xf>
    <xf numFmtId="0" fontId="3" fillId="7" borderId="0" xfId="0" applyFont="1" applyFill="1" applyAlignment="1">
      <alignment horizontal="center" wrapText="1"/>
    </xf>
    <xf numFmtId="0" fontId="1" fillId="7" borderId="0" xfId="0" applyFont="1" applyFill="1"/>
    <xf numFmtId="0" fontId="8" fillId="7" borderId="0" xfId="0" applyFont="1" applyFill="1" applyAlignment="1">
      <alignment horizontal="center" wrapText="1"/>
    </xf>
    <xf numFmtId="0" fontId="1" fillId="7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5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center"/>
    </xf>
    <xf numFmtId="0" fontId="9" fillId="0" borderId="22" xfId="0" applyFont="1" applyBorder="1" applyAlignment="1">
      <alignment vertical="center" wrapText="1"/>
    </xf>
    <xf numFmtId="0" fontId="9" fillId="0" borderId="23" xfId="0" applyFont="1" applyBorder="1" applyAlignment="1">
      <alignment vertical="center" wrapText="1"/>
    </xf>
    <xf numFmtId="0" fontId="10" fillId="0" borderId="33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9" fontId="3" fillId="0" borderId="0" xfId="1" applyFont="1" applyAlignment="1">
      <alignment horizontal="center" wrapText="1"/>
    </xf>
    <xf numFmtId="0" fontId="4" fillId="0" borderId="0" xfId="0" applyFont="1" applyAlignment="1">
      <alignment horizontal="center"/>
    </xf>
    <xf numFmtId="9" fontId="8" fillId="0" borderId="0" xfId="0" applyNumberFormat="1" applyFont="1" applyAlignment="1">
      <alignment horizontal="center" wrapText="1"/>
    </xf>
    <xf numFmtId="0" fontId="11" fillId="2" borderId="24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5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11" fillId="3" borderId="37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2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15" fontId="14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2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A4-4FB8-8C5B-482D3F6A2B6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A4-4FB8-8C5B-482D3F6A2B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'Informe SDHT - Sección B'!$Q$20:$R$20</c:f>
              <c:numCache>
                <c:formatCode>General</c:formatCode>
                <c:ptCount val="2"/>
                <c:pt idx="0">
                  <c:v>944</c:v>
                </c:pt>
                <c:pt idx="1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A4-4FB8-8C5B-482D3F6A2B6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127-4229-A009-A23170E73DD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127-4229-A009-A23170E73D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'Informe SDHT - Sección B'!$O$11:$P$11</c:f>
              <c:strCache>
                <c:ptCount val="2"/>
                <c:pt idx="0">
                  <c:v>Ahorador</c:v>
                </c:pt>
                <c:pt idx="1">
                  <c:v>No ahorrador</c:v>
                </c:pt>
              </c:strCache>
            </c:strRef>
          </c:cat>
          <c:val>
            <c:numRef>
              <c:f>'Informe SDHT - Sección B'!$O$20:$P$20</c:f>
              <c:numCache>
                <c:formatCode>General</c:formatCode>
                <c:ptCount val="2"/>
                <c:pt idx="0">
                  <c:v>115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27-4229-A009-A23170E73DD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E78-45D8-915C-4FBCC484C4F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E78-45D8-915C-4FBCC484C4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'Informe SDHT - Sección B'!$S$11:$T$11</c:f>
              <c:strCache>
                <c:ptCount val="2"/>
                <c:pt idx="0">
                  <c:v>Ahorador</c:v>
                </c:pt>
                <c:pt idx="1">
                  <c:v>No ahorrador</c:v>
                </c:pt>
              </c:strCache>
            </c:strRef>
          </c:cat>
          <c:val>
            <c:numRef>
              <c:f>'Informe SDHT - Sección B'!$S$20:$T$20</c:f>
              <c:numCache>
                <c:formatCode>General</c:formatCode>
                <c:ptCount val="2"/>
                <c:pt idx="0">
                  <c:v>21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E78-45D8-915C-4FBCC484C4F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  <c:extLst/>
  </c:chart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419" sz="1600" b="1"/>
              <a:t>PRINCIPAL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3.6976869119430246E-2"/>
          <c:y val="0.10702777777777779"/>
          <c:w val="0.93183404705990702"/>
          <c:h val="0.7266526684164479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'Informe SDHT - Sección B'!$B$10</c:f>
              <c:strCache>
                <c:ptCount val="1"/>
                <c:pt idx="0">
                  <c:v>ARCHIVO</c:v>
                </c:pt>
              </c:strCache>
            </c:strRef>
          </c:tx>
          <c:invertIfNegative val="0"/>
          <c:cat>
            <c:strRef>
              <c:f>'Informe SDHT - Sección B'!$A$11:$A$18</c:f>
              <c:strCache>
                <c:ptCount val="8"/>
                <c:pt idx="0">
                  <c:v>Panel LED</c:v>
                </c:pt>
                <c:pt idx="1">
                  <c:v>T5</c:v>
                </c:pt>
                <c:pt idx="2">
                  <c:v>T8</c:v>
                </c:pt>
                <c:pt idx="3">
                  <c:v>T 12</c:v>
                </c:pt>
                <c:pt idx="4">
                  <c:v>Bombilla LED</c:v>
                </c:pt>
                <c:pt idx="5">
                  <c:v>Fluorescente</c:v>
                </c:pt>
                <c:pt idx="6">
                  <c:v>Halógeno / Incandescente</c:v>
                </c:pt>
                <c:pt idx="7">
                  <c:v>Otro</c:v>
                </c:pt>
              </c:strCache>
            </c:strRef>
          </c:cat>
          <c:val>
            <c:numRef>
              <c:f>'Informe SDHT - Sección B'!$B$11:$B$18</c:f>
              <c:numCache>
                <c:formatCode>General</c:formatCode>
                <c:ptCount val="8"/>
                <c:pt idx="0">
                  <c:v>108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BA-4213-B713-A7148975B13E}"/>
            </c:ext>
          </c:extLst>
        </c:ser>
        <c:ser>
          <c:idx val="0"/>
          <c:order val="1"/>
          <c:tx>
            <c:strRef>
              <c:f>'Informe SDHT - Sección B'!$C$10</c:f>
              <c:strCache>
                <c:ptCount val="1"/>
                <c:pt idx="0">
                  <c:v>PRINCIPAL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'Informe SDHT - Sección B'!$A$11:$A$18</c:f>
              <c:strCache>
                <c:ptCount val="8"/>
                <c:pt idx="0">
                  <c:v>Panel LED</c:v>
                </c:pt>
                <c:pt idx="1">
                  <c:v>T5</c:v>
                </c:pt>
                <c:pt idx="2">
                  <c:v>T8</c:v>
                </c:pt>
                <c:pt idx="3">
                  <c:v>T 12</c:v>
                </c:pt>
                <c:pt idx="4">
                  <c:v>Bombilla LED</c:v>
                </c:pt>
                <c:pt idx="5">
                  <c:v>Fluorescente</c:v>
                </c:pt>
                <c:pt idx="6">
                  <c:v>Halógeno / Incandescente</c:v>
                </c:pt>
                <c:pt idx="7">
                  <c:v>Otro</c:v>
                </c:pt>
              </c:strCache>
            </c:strRef>
          </c:cat>
          <c:val>
            <c:numRef>
              <c:f>'Informe SDHT - Sección B'!$C$11:$C$18</c:f>
              <c:numCache>
                <c:formatCode>General</c:formatCode>
                <c:ptCount val="8"/>
                <c:pt idx="0">
                  <c:v>520</c:v>
                </c:pt>
                <c:pt idx="1">
                  <c:v>0</c:v>
                </c:pt>
                <c:pt idx="2">
                  <c:v>346</c:v>
                </c:pt>
                <c:pt idx="3">
                  <c:v>0</c:v>
                </c:pt>
                <c:pt idx="4">
                  <c:v>78</c:v>
                </c:pt>
                <c:pt idx="5">
                  <c:v>57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BA-4213-B713-A7148975B13E}"/>
            </c:ext>
          </c:extLst>
        </c:ser>
        <c:ser>
          <c:idx val="2"/>
          <c:order val="2"/>
          <c:tx>
            <c:strRef>
              <c:f>'Informe SDHT - Sección B'!$D$10</c:f>
              <c:strCache>
                <c:ptCount val="1"/>
                <c:pt idx="0">
                  <c:v>LOCAL </c:v>
                </c:pt>
              </c:strCache>
            </c:strRef>
          </c:tx>
          <c:invertIfNegative val="0"/>
          <c:val>
            <c:numRef>
              <c:f>'Informe SDHT - Sección B'!$D$11:$D$20</c:f>
              <c:numCache>
                <c:formatCode>General</c:formatCode>
                <c:ptCount val="10"/>
                <c:pt idx="0">
                  <c:v>16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6BA-4213-B713-A7148975B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7202639"/>
        <c:axId val="1577203471"/>
      </c:barChart>
      <c:catAx>
        <c:axId val="15772026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77203471"/>
        <c:crosses val="autoZero"/>
        <c:auto val="1"/>
        <c:lblAlgn val="ctr"/>
        <c:lblOffset val="100"/>
        <c:noMultiLvlLbl val="0"/>
      </c:catAx>
      <c:valAx>
        <c:axId val="15772034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77202639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8666682015625239"/>
          <c:y val="0.90140225046126676"/>
          <c:w val="0.36233887430737827"/>
          <c:h val="7.87957693407135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ARCHIVO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'Informe SDHT - Sección B'!$B$32</c:f>
              <c:strCache>
                <c:ptCount val="1"/>
                <c:pt idx="0">
                  <c:v>OK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B'!$B$41</c:f>
              <c:numCache>
                <c:formatCode>General</c:formatCode>
                <c:ptCount val="1"/>
                <c:pt idx="0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BD-4D96-959E-2913B9F04F8A}"/>
            </c:ext>
          </c:extLst>
        </c:ser>
        <c:ser>
          <c:idx val="1"/>
          <c:order val="1"/>
          <c:tx>
            <c:strRef>
              <c:f>'Informe SDHT - Sección B'!$C$32</c:f>
              <c:strCache>
                <c:ptCount val="1"/>
                <c:pt idx="0">
                  <c:v>Dañado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B'!$C$41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BD-4D96-959E-2913B9F04F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4486848"/>
        <c:axId val="1334488096"/>
      </c:barChart>
      <c:catAx>
        <c:axId val="13344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8096"/>
        <c:crosses val="autoZero"/>
        <c:auto val="1"/>
        <c:lblAlgn val="ctr"/>
        <c:lblOffset val="100"/>
        <c:noMultiLvlLbl val="0"/>
      </c:catAx>
      <c:valAx>
        <c:axId val="13344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balanced" dir="t">
        <a:rot lat="0" lon="0" rev="8700000"/>
      </a:lightRig>
    </a:scene3d>
    <a:sp3d>
      <a:bevelT w="190500" h="38100"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PRINCIPAL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'Informe SDHT - Sección B'!$D$32</c:f>
              <c:strCache>
                <c:ptCount val="1"/>
                <c:pt idx="0">
                  <c:v>OK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1400" b="1" i="0" u="none" strike="noStrike" kern="1200" baseline="0">
                    <a:solidFill>
                      <a:sysClr val="window" lastClr="FFFFFF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B'!$D$41</c:f>
              <c:numCache>
                <c:formatCode>General</c:formatCode>
                <c:ptCount val="1"/>
                <c:pt idx="0">
                  <c:v>1001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85-4FFE-883F-596AC4411D8D}"/>
            </c:ext>
          </c:extLst>
        </c:ser>
        <c:ser>
          <c:idx val="1"/>
          <c:order val="1"/>
          <c:tx>
            <c:strRef>
              <c:f>'Informe SDHT - Sección B'!$E$32</c:f>
              <c:strCache>
                <c:ptCount val="1"/>
                <c:pt idx="0">
                  <c:v>Dañado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4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B'!$E$41</c:f>
              <c:numCache>
                <c:formatCode>General</c:formatCode>
                <c:ptCount val="1"/>
                <c:pt idx="0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85-4FFE-883F-596AC4411D8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4486848"/>
        <c:axId val="1334488096"/>
      </c:barChart>
      <c:catAx>
        <c:axId val="13344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8096"/>
        <c:crosses val="autoZero"/>
        <c:auto val="1"/>
        <c:lblAlgn val="ctr"/>
        <c:lblOffset val="100"/>
        <c:noMultiLvlLbl val="0"/>
      </c:catAx>
      <c:valAx>
        <c:axId val="13344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LOCAL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'Informe SDHT - Sección B'!$F$32</c:f>
              <c:strCache>
                <c:ptCount val="1"/>
                <c:pt idx="0">
                  <c:v>OK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400" b="1" i="0" u="none" strike="noStrike" kern="1200" baseline="0">
                    <a:solidFill>
                      <a:sysClr val="window" lastClr="FFFFFF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B'!$F$41</c:f>
              <c:numCache>
                <c:formatCode>General</c:formatCode>
                <c:ptCount val="1"/>
                <c:pt idx="0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34-4420-B8AF-037BEB3A94BE}"/>
            </c:ext>
          </c:extLst>
        </c:ser>
        <c:ser>
          <c:idx val="1"/>
          <c:order val="1"/>
          <c:tx>
            <c:strRef>
              <c:f>'Informe SDHT - Sección B'!$G$32</c:f>
              <c:strCache>
                <c:ptCount val="1"/>
                <c:pt idx="0">
                  <c:v>Dañado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4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'Informe SDHT - Sección B'!$G$41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34-4420-B8AF-037BEB3A94B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34486848"/>
        <c:axId val="1334488096"/>
      </c:barChart>
      <c:catAx>
        <c:axId val="133448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8096"/>
        <c:crosses val="autoZero"/>
        <c:auto val="1"/>
        <c:lblAlgn val="ctr"/>
        <c:lblOffset val="100"/>
        <c:noMultiLvlLbl val="0"/>
      </c:catAx>
      <c:valAx>
        <c:axId val="133448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34486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5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38877</xdr:colOff>
      <xdr:row>0</xdr:row>
      <xdr:rowOff>97195</xdr:rowOff>
    </xdr:from>
    <xdr:to>
      <xdr:col>1</xdr:col>
      <xdr:colOff>311020</xdr:colOff>
      <xdr:row>3</xdr:row>
      <xdr:rowOff>67753</xdr:rowOff>
    </xdr:to>
    <xdr:pic>
      <xdr:nvPicPr>
        <xdr:cNvPr id="3" name="Imagen 2" descr="Logo SDHT">
          <a:extLst>
            <a:ext uri="{FF2B5EF4-FFF2-40B4-BE49-F238E27FC236}">
              <a16:creationId xmlns:a16="http://schemas.microsoft.com/office/drawing/2014/main" id="{7CEECF4B-70B2-4AB2-8803-1AC305BE80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77" y="97195"/>
          <a:ext cx="1137169" cy="105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77756</xdr:colOff>
      <xdr:row>6</xdr:row>
      <xdr:rowOff>68036</xdr:rowOff>
    </xdr:from>
    <xdr:to>
      <xdr:col>1</xdr:col>
      <xdr:colOff>360442</xdr:colOff>
      <xdr:row>7</xdr:row>
      <xdr:rowOff>9720</xdr:rowOff>
    </xdr:to>
    <xdr:pic>
      <xdr:nvPicPr>
        <xdr:cNvPr id="4" name="Imagen 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8954F6ED-2B8C-B52C-3534-AB145F9279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789465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87475</xdr:colOff>
      <xdr:row>6</xdr:row>
      <xdr:rowOff>48597</xdr:rowOff>
    </xdr:from>
    <xdr:to>
      <xdr:col>2</xdr:col>
      <xdr:colOff>359618</xdr:colOff>
      <xdr:row>6</xdr:row>
      <xdr:rowOff>320740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4B7D19D-B606-7456-65B7-F15898F0B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0919" y="2867219"/>
          <a:ext cx="272143" cy="272143"/>
        </a:xfrm>
        <a:prstGeom prst="rect">
          <a:avLst/>
        </a:prstGeom>
      </xdr:spPr>
    </xdr:pic>
    <xdr:clientData/>
  </xdr:twoCellAnchor>
  <xdr:oneCellAnchor>
    <xdr:from>
      <xdr:col>3</xdr:col>
      <xdr:colOff>77756</xdr:colOff>
      <xdr:row>6</xdr:row>
      <xdr:rowOff>68036</xdr:rowOff>
    </xdr:from>
    <xdr:ext cx="282686" cy="281862"/>
    <xdr:pic>
      <xdr:nvPicPr>
        <xdr:cNvPr id="6" name="Imagen 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DC613C70-DE78-4699-B80E-9198BC2B70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88665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87475</xdr:colOff>
      <xdr:row>6</xdr:row>
      <xdr:rowOff>48597</xdr:rowOff>
    </xdr:from>
    <xdr:ext cx="272143" cy="272143"/>
    <xdr:pic>
      <xdr:nvPicPr>
        <xdr:cNvPr id="7" name="Imagen 6">
          <a:extLst>
            <a:ext uri="{FF2B5EF4-FFF2-40B4-BE49-F238E27FC236}">
              <a16:creationId xmlns:a16="http://schemas.microsoft.com/office/drawing/2014/main" id="{4CA1CAB5-1AD2-49AB-9F6D-557A65B0D1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0919" y="2867219"/>
          <a:ext cx="272143" cy="272143"/>
        </a:xfrm>
        <a:prstGeom prst="rect">
          <a:avLst/>
        </a:prstGeom>
      </xdr:spPr>
    </xdr:pic>
    <xdr:clientData/>
  </xdr:oneCellAnchor>
  <xdr:oneCellAnchor>
    <xdr:from>
      <xdr:col>5</xdr:col>
      <xdr:colOff>77756</xdr:colOff>
      <xdr:row>6</xdr:row>
      <xdr:rowOff>68036</xdr:rowOff>
    </xdr:from>
    <xdr:ext cx="282686" cy="281862"/>
    <xdr:pic>
      <xdr:nvPicPr>
        <xdr:cNvPr id="8" name="Imagen 7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B24E0816-78DF-49E5-9886-3CFFB7EC19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88665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87475</xdr:colOff>
      <xdr:row>6</xdr:row>
      <xdr:rowOff>48597</xdr:rowOff>
    </xdr:from>
    <xdr:ext cx="272143" cy="272143"/>
    <xdr:pic>
      <xdr:nvPicPr>
        <xdr:cNvPr id="9" name="Imagen 8">
          <a:extLst>
            <a:ext uri="{FF2B5EF4-FFF2-40B4-BE49-F238E27FC236}">
              <a16:creationId xmlns:a16="http://schemas.microsoft.com/office/drawing/2014/main" id="{B2C267BE-8FC6-4FD6-BA55-D5D3D7F16C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0919" y="2867219"/>
          <a:ext cx="272143" cy="272143"/>
        </a:xfrm>
        <a:prstGeom prst="rect">
          <a:avLst/>
        </a:prstGeom>
      </xdr:spPr>
    </xdr:pic>
    <xdr:clientData/>
  </xdr:oneCellAnchor>
  <xdr:oneCellAnchor>
    <xdr:from>
      <xdr:col>7</xdr:col>
      <xdr:colOff>77756</xdr:colOff>
      <xdr:row>6</xdr:row>
      <xdr:rowOff>68036</xdr:rowOff>
    </xdr:from>
    <xdr:ext cx="282686" cy="281862"/>
    <xdr:pic>
      <xdr:nvPicPr>
        <xdr:cNvPr id="10" name="Imagen 9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FF631698-489D-472B-A099-00E17B0E6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88665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174950</xdr:colOff>
      <xdr:row>6</xdr:row>
      <xdr:rowOff>9720</xdr:rowOff>
    </xdr:from>
    <xdr:ext cx="272143" cy="272143"/>
    <xdr:pic>
      <xdr:nvPicPr>
        <xdr:cNvPr id="11" name="Imagen 10">
          <a:extLst>
            <a:ext uri="{FF2B5EF4-FFF2-40B4-BE49-F238E27FC236}">
              <a16:creationId xmlns:a16="http://schemas.microsoft.com/office/drawing/2014/main" id="{062C495E-746C-45B9-A1F4-29640DCCC9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07680" y="2828342"/>
          <a:ext cx="272143" cy="272143"/>
        </a:xfrm>
        <a:prstGeom prst="rect">
          <a:avLst/>
        </a:prstGeom>
      </xdr:spPr>
    </xdr:pic>
    <xdr:clientData/>
  </xdr:oneCellAnchor>
  <xdr:oneCellAnchor>
    <xdr:from>
      <xdr:col>9</xdr:col>
      <xdr:colOff>77756</xdr:colOff>
      <xdr:row>6</xdr:row>
      <xdr:rowOff>68036</xdr:rowOff>
    </xdr:from>
    <xdr:ext cx="282686" cy="281862"/>
    <xdr:pic>
      <xdr:nvPicPr>
        <xdr:cNvPr id="12" name="Imagen 1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44D8E02C-B59F-4293-AB99-FAE7E492C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88665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87475</xdr:colOff>
      <xdr:row>6</xdr:row>
      <xdr:rowOff>48597</xdr:rowOff>
    </xdr:from>
    <xdr:ext cx="272143" cy="272143"/>
    <xdr:pic>
      <xdr:nvPicPr>
        <xdr:cNvPr id="13" name="Imagen 12">
          <a:extLst>
            <a:ext uri="{FF2B5EF4-FFF2-40B4-BE49-F238E27FC236}">
              <a16:creationId xmlns:a16="http://schemas.microsoft.com/office/drawing/2014/main" id="{FDF63C02-289C-4E04-854F-075925C1D0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0919" y="2867219"/>
          <a:ext cx="272143" cy="272143"/>
        </a:xfrm>
        <a:prstGeom prst="rect">
          <a:avLst/>
        </a:prstGeom>
      </xdr:spPr>
    </xdr:pic>
    <xdr:clientData/>
  </xdr:oneCellAnchor>
  <xdr:oneCellAnchor>
    <xdr:from>
      <xdr:col>11</xdr:col>
      <xdr:colOff>77756</xdr:colOff>
      <xdr:row>6</xdr:row>
      <xdr:rowOff>68036</xdr:rowOff>
    </xdr:from>
    <xdr:ext cx="282686" cy="281862"/>
    <xdr:pic>
      <xdr:nvPicPr>
        <xdr:cNvPr id="14" name="Imagen 1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2F965B46-0241-4650-B082-1D5636DAF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2986" y="288665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87475</xdr:colOff>
      <xdr:row>6</xdr:row>
      <xdr:rowOff>48597</xdr:rowOff>
    </xdr:from>
    <xdr:ext cx="272143" cy="272143"/>
    <xdr:pic>
      <xdr:nvPicPr>
        <xdr:cNvPr id="15" name="Imagen 14">
          <a:extLst>
            <a:ext uri="{FF2B5EF4-FFF2-40B4-BE49-F238E27FC236}">
              <a16:creationId xmlns:a16="http://schemas.microsoft.com/office/drawing/2014/main" id="{3DD19809-4119-4A6A-B215-E674EBE349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70919" y="2867219"/>
          <a:ext cx="272143" cy="272143"/>
        </a:xfrm>
        <a:prstGeom prst="rect">
          <a:avLst/>
        </a:prstGeom>
      </xdr:spPr>
    </xdr:pic>
    <xdr:clientData/>
  </xdr:oneCellAnchor>
  <xdr:oneCellAnchor>
    <xdr:from>
      <xdr:col>15</xdr:col>
      <xdr:colOff>507999</xdr:colOff>
      <xdr:row>31</xdr:row>
      <xdr:rowOff>4536</xdr:rowOff>
    </xdr:from>
    <xdr:ext cx="282686" cy="290934"/>
    <xdr:pic>
      <xdr:nvPicPr>
        <xdr:cNvPr id="16" name="Imagen 1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9AB5F552-C378-4DF5-B39E-4F034570CC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3101" y="15341730"/>
          <a:ext cx="282686" cy="290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478842</xdr:colOff>
      <xdr:row>32</xdr:row>
      <xdr:rowOff>26565</xdr:rowOff>
    </xdr:from>
    <xdr:ext cx="272143" cy="272143"/>
    <xdr:pic>
      <xdr:nvPicPr>
        <xdr:cNvPr id="17" name="Imagen 16">
          <a:extLst>
            <a:ext uri="{FF2B5EF4-FFF2-40B4-BE49-F238E27FC236}">
              <a16:creationId xmlns:a16="http://schemas.microsoft.com/office/drawing/2014/main" id="{80005573-01E1-4C38-B174-F311BB1E3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63944" y="15810851"/>
          <a:ext cx="272143" cy="272143"/>
        </a:xfrm>
        <a:prstGeom prst="rect">
          <a:avLst/>
        </a:prstGeom>
      </xdr:spPr>
    </xdr:pic>
    <xdr:clientData/>
  </xdr:oneCellAnchor>
  <xdr:oneCellAnchor>
    <xdr:from>
      <xdr:col>13</xdr:col>
      <xdr:colOff>60614</xdr:colOff>
      <xdr:row>6</xdr:row>
      <xdr:rowOff>69273</xdr:rowOff>
    </xdr:from>
    <xdr:ext cx="282686" cy="281862"/>
    <xdr:pic>
      <xdr:nvPicPr>
        <xdr:cNvPr id="2" name="Imagen 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ACFF83CC-969A-4BA2-BEED-E6A3BBE71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7523" y="2667000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14</xdr:col>
      <xdr:colOff>43296</xdr:colOff>
      <xdr:row>6</xdr:row>
      <xdr:rowOff>51955</xdr:rowOff>
    </xdr:from>
    <xdr:ext cx="285750" cy="285750"/>
    <xdr:pic>
      <xdr:nvPicPr>
        <xdr:cNvPr id="18" name="Imagen 17">
          <a:extLst>
            <a:ext uri="{FF2B5EF4-FFF2-40B4-BE49-F238E27FC236}">
              <a16:creationId xmlns:a16="http://schemas.microsoft.com/office/drawing/2014/main" id="{344448C2-6E42-485C-B534-75DAFAD210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76955" y="2649682"/>
          <a:ext cx="285750" cy="2857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38877</xdr:colOff>
      <xdr:row>0</xdr:row>
      <xdr:rowOff>97195</xdr:rowOff>
    </xdr:from>
    <xdr:to>
      <xdr:col>1</xdr:col>
      <xdr:colOff>311020</xdr:colOff>
      <xdr:row>3</xdr:row>
      <xdr:rowOff>67753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8FA6D792-B2F3-4879-B01F-0981F3F28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77" y="97195"/>
          <a:ext cx="1138918" cy="105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77756</xdr:colOff>
      <xdr:row>6</xdr:row>
      <xdr:rowOff>68036</xdr:rowOff>
    </xdr:from>
    <xdr:to>
      <xdr:col>1</xdr:col>
      <xdr:colOff>360442</xdr:colOff>
      <xdr:row>7</xdr:row>
      <xdr:rowOff>9720</xdr:rowOff>
    </xdr:to>
    <xdr:pic>
      <xdr:nvPicPr>
        <xdr:cNvPr id="3" name="Imagen 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E89DA99E-8BB2-4F4A-B8D8-9A9680B9A26B}"/>
            </a:ext>
            <a:ext uri="{147F2762-F138-4A5C-976F-8EAC2B608ADB}">
              <a16:predDERef xmlns:a16="http://schemas.microsoft.com/office/drawing/2014/main" pred="{8FA6D792-B2F3-4879-B01F-0981F3F28D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531" y="2154011"/>
          <a:ext cx="282686" cy="284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87475</xdr:colOff>
      <xdr:row>6</xdr:row>
      <xdr:rowOff>48597</xdr:rowOff>
    </xdr:from>
    <xdr:to>
      <xdr:col>2</xdr:col>
      <xdr:colOff>359618</xdr:colOff>
      <xdr:row>6</xdr:row>
      <xdr:rowOff>320740</xdr:rowOff>
    </xdr:to>
    <xdr:pic>
      <xdr:nvPicPr>
        <xdr:cNvPr id="4" name="Imagen 4">
          <a:extLst>
            <a:ext uri="{FF2B5EF4-FFF2-40B4-BE49-F238E27FC236}">
              <a16:creationId xmlns:a16="http://schemas.microsoft.com/office/drawing/2014/main" id="{E00B55C0-7086-44ED-AD94-50C54088A99E}"/>
            </a:ext>
            <a:ext uri="{147F2762-F138-4A5C-976F-8EAC2B608ADB}">
              <a16:predDERef xmlns:a16="http://schemas.microsoft.com/office/drawing/2014/main" pred="{E89DA99E-8BB2-4F4A-B8D8-9A9680B9A2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0075" y="2134572"/>
          <a:ext cx="272143" cy="272143"/>
        </a:xfrm>
        <a:prstGeom prst="rect">
          <a:avLst/>
        </a:prstGeom>
      </xdr:spPr>
    </xdr:pic>
    <xdr:clientData/>
  </xdr:twoCellAnchor>
  <xdr:oneCellAnchor>
    <xdr:from>
      <xdr:col>3</xdr:col>
      <xdr:colOff>77756</xdr:colOff>
      <xdr:row>6</xdr:row>
      <xdr:rowOff>68036</xdr:rowOff>
    </xdr:from>
    <xdr:ext cx="282686" cy="281862"/>
    <xdr:pic>
      <xdr:nvPicPr>
        <xdr:cNvPr id="5" name="Imagen 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C9C73570-C033-40EB-AD37-E610D745DF93}"/>
            </a:ext>
            <a:ext uri="{147F2762-F138-4A5C-976F-8EAC2B608ADB}">
              <a16:predDERef xmlns:a16="http://schemas.microsoft.com/office/drawing/2014/main" pred="{E00B55C0-7086-44ED-AD94-50C54088A9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8831" y="2154011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87475</xdr:colOff>
      <xdr:row>6</xdr:row>
      <xdr:rowOff>48597</xdr:rowOff>
    </xdr:from>
    <xdr:ext cx="272143" cy="272143"/>
    <xdr:pic>
      <xdr:nvPicPr>
        <xdr:cNvPr id="6" name="Imagen 6">
          <a:extLst>
            <a:ext uri="{FF2B5EF4-FFF2-40B4-BE49-F238E27FC236}">
              <a16:creationId xmlns:a16="http://schemas.microsoft.com/office/drawing/2014/main" id="{42AD5909-1221-4F89-8F73-851A1A61F6C5}"/>
            </a:ext>
            <a:ext uri="{147F2762-F138-4A5C-976F-8EAC2B608ADB}">
              <a16:predDERef xmlns:a16="http://schemas.microsoft.com/office/drawing/2014/main" pred="{C9C73570-C033-40EB-AD37-E610D745DF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45300" y="2134572"/>
          <a:ext cx="272143" cy="272143"/>
        </a:xfrm>
        <a:prstGeom prst="rect">
          <a:avLst/>
        </a:prstGeom>
      </xdr:spPr>
    </xdr:pic>
    <xdr:clientData/>
  </xdr:oneCellAnchor>
  <xdr:oneCellAnchor>
    <xdr:from>
      <xdr:col>5</xdr:col>
      <xdr:colOff>77756</xdr:colOff>
      <xdr:row>6</xdr:row>
      <xdr:rowOff>68036</xdr:rowOff>
    </xdr:from>
    <xdr:ext cx="282686" cy="281862"/>
    <xdr:pic>
      <xdr:nvPicPr>
        <xdr:cNvPr id="7" name="Imagen 7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99DD4EC8-0D45-431B-A3CC-AEB4B05E2FDA}"/>
            </a:ext>
            <a:ext uri="{147F2762-F138-4A5C-976F-8EAC2B608ADB}">
              <a16:predDERef xmlns:a16="http://schemas.microsoft.com/office/drawing/2014/main" pred="{42AD5909-1221-4F89-8F73-851A1A61F6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6631" y="2154011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87475</xdr:colOff>
      <xdr:row>6</xdr:row>
      <xdr:rowOff>48597</xdr:rowOff>
    </xdr:from>
    <xdr:ext cx="272143" cy="272143"/>
    <xdr:pic>
      <xdr:nvPicPr>
        <xdr:cNvPr id="8" name="Imagen 8">
          <a:extLst>
            <a:ext uri="{FF2B5EF4-FFF2-40B4-BE49-F238E27FC236}">
              <a16:creationId xmlns:a16="http://schemas.microsoft.com/office/drawing/2014/main" id="{69392585-29A3-40F1-9092-B69ECAA06903}"/>
            </a:ext>
            <a:ext uri="{147F2762-F138-4A5C-976F-8EAC2B608ADB}">
              <a16:predDERef xmlns:a16="http://schemas.microsoft.com/office/drawing/2014/main" pred="{99DD4EC8-0D45-431B-A3CC-AEB4B05E2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93100" y="2134572"/>
          <a:ext cx="272143" cy="272143"/>
        </a:xfrm>
        <a:prstGeom prst="rect">
          <a:avLst/>
        </a:prstGeom>
      </xdr:spPr>
    </xdr:pic>
    <xdr:clientData/>
  </xdr:oneCellAnchor>
  <xdr:oneCellAnchor>
    <xdr:from>
      <xdr:col>7</xdr:col>
      <xdr:colOff>77756</xdr:colOff>
      <xdr:row>6</xdr:row>
      <xdr:rowOff>68036</xdr:rowOff>
    </xdr:from>
    <xdr:ext cx="282686" cy="281862"/>
    <xdr:pic>
      <xdr:nvPicPr>
        <xdr:cNvPr id="9" name="Imagen 9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6253F26F-4394-465F-8904-415D6ECA9FC8}"/>
            </a:ext>
            <a:ext uri="{147F2762-F138-4A5C-976F-8EAC2B608ADB}">
              <a16:predDERef xmlns:a16="http://schemas.microsoft.com/office/drawing/2014/main" pred="{69392585-29A3-40F1-9092-B69ECAA069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1606" y="2154011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174950</xdr:colOff>
      <xdr:row>6</xdr:row>
      <xdr:rowOff>9720</xdr:rowOff>
    </xdr:from>
    <xdr:ext cx="272143" cy="272143"/>
    <xdr:pic>
      <xdr:nvPicPr>
        <xdr:cNvPr id="10" name="Imagen 10">
          <a:extLst>
            <a:ext uri="{FF2B5EF4-FFF2-40B4-BE49-F238E27FC236}">
              <a16:creationId xmlns:a16="http://schemas.microsoft.com/office/drawing/2014/main" id="{3EF38F80-92CF-45C7-AA57-0DF71806EADD}"/>
            </a:ext>
            <a:ext uri="{147F2762-F138-4A5C-976F-8EAC2B608ADB}">
              <a16:predDERef xmlns:a16="http://schemas.microsoft.com/office/drawing/2014/main" pred="{6253F26F-4394-465F-8904-415D6ECA9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71275" y="2095695"/>
          <a:ext cx="272143" cy="272143"/>
        </a:xfrm>
        <a:prstGeom prst="rect">
          <a:avLst/>
        </a:prstGeom>
      </xdr:spPr>
    </xdr:pic>
    <xdr:clientData/>
  </xdr:oneCellAnchor>
  <xdr:oneCellAnchor>
    <xdr:from>
      <xdr:col>9</xdr:col>
      <xdr:colOff>77756</xdr:colOff>
      <xdr:row>6</xdr:row>
      <xdr:rowOff>68036</xdr:rowOff>
    </xdr:from>
    <xdr:ext cx="282686" cy="281862"/>
    <xdr:pic>
      <xdr:nvPicPr>
        <xdr:cNvPr id="11" name="Imagen 1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A8DECFC0-F809-45E9-9DDB-5DFFD02AEF31}"/>
            </a:ext>
            <a:ext uri="{147F2762-F138-4A5C-976F-8EAC2B608ADB}">
              <a16:predDERef xmlns:a16="http://schemas.microsoft.com/office/drawing/2014/main" pred="{3EF38F80-92CF-45C7-AA57-0DF71806EA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4656" y="2154011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87475</xdr:colOff>
      <xdr:row>6</xdr:row>
      <xdr:rowOff>48597</xdr:rowOff>
    </xdr:from>
    <xdr:ext cx="272143" cy="272143"/>
    <xdr:pic>
      <xdr:nvPicPr>
        <xdr:cNvPr id="12" name="Imagen 12">
          <a:extLst>
            <a:ext uri="{FF2B5EF4-FFF2-40B4-BE49-F238E27FC236}">
              <a16:creationId xmlns:a16="http://schemas.microsoft.com/office/drawing/2014/main" id="{9D52E4C1-816E-48CF-ACFF-D21DAC62B729}"/>
            </a:ext>
            <a:ext uri="{147F2762-F138-4A5C-976F-8EAC2B608ADB}">
              <a16:predDERef xmlns:a16="http://schemas.microsoft.com/office/drawing/2014/main" pred="{A8DECFC0-F809-45E9-9DDB-5DFFD02AEF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36425" y="2134572"/>
          <a:ext cx="272143" cy="272143"/>
        </a:xfrm>
        <a:prstGeom prst="rect">
          <a:avLst/>
        </a:prstGeom>
      </xdr:spPr>
    </xdr:pic>
    <xdr:clientData/>
  </xdr:oneCellAnchor>
  <xdr:oneCellAnchor>
    <xdr:from>
      <xdr:col>11</xdr:col>
      <xdr:colOff>77756</xdr:colOff>
      <xdr:row>6</xdr:row>
      <xdr:rowOff>68036</xdr:rowOff>
    </xdr:from>
    <xdr:ext cx="282686" cy="281862"/>
    <xdr:pic>
      <xdr:nvPicPr>
        <xdr:cNvPr id="13" name="Imagen 1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A14E8924-575E-4AF5-B3FD-15383F1A20A6}"/>
            </a:ext>
            <a:ext uri="{147F2762-F138-4A5C-976F-8EAC2B608ADB}">
              <a16:predDERef xmlns:a16="http://schemas.microsoft.com/office/drawing/2014/main" pred="{9D52E4C1-816E-48CF-ACFF-D21DAC62B7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0656" y="2154011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87475</xdr:colOff>
      <xdr:row>6</xdr:row>
      <xdr:rowOff>48597</xdr:rowOff>
    </xdr:from>
    <xdr:ext cx="272143" cy="272143"/>
    <xdr:pic>
      <xdr:nvPicPr>
        <xdr:cNvPr id="14" name="Imagen 14">
          <a:extLst>
            <a:ext uri="{FF2B5EF4-FFF2-40B4-BE49-F238E27FC236}">
              <a16:creationId xmlns:a16="http://schemas.microsoft.com/office/drawing/2014/main" id="{8A274B09-EFDA-4E28-B4CF-571011E8B364}"/>
            </a:ext>
            <a:ext uri="{147F2762-F138-4A5C-976F-8EAC2B608ADB}">
              <a16:predDERef xmlns:a16="http://schemas.microsoft.com/office/drawing/2014/main" pred="{A14E8924-575E-4AF5-B3FD-15383F1A20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12875" y="2134572"/>
          <a:ext cx="272143" cy="272143"/>
        </a:xfrm>
        <a:prstGeom prst="rect">
          <a:avLst/>
        </a:prstGeom>
      </xdr:spPr>
    </xdr:pic>
    <xdr:clientData/>
  </xdr:oneCellAnchor>
  <xdr:oneCellAnchor>
    <xdr:from>
      <xdr:col>15</xdr:col>
      <xdr:colOff>109506</xdr:colOff>
      <xdr:row>16</xdr:row>
      <xdr:rowOff>4536</xdr:rowOff>
    </xdr:from>
    <xdr:ext cx="282686" cy="290934"/>
    <xdr:pic>
      <xdr:nvPicPr>
        <xdr:cNvPr id="15" name="Imagen 1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5CB98EA6-948C-4882-A740-67F6C56E7554}"/>
            </a:ext>
            <a:ext uri="{147F2762-F138-4A5C-976F-8EAC2B608ADB}">
              <a16:predDERef xmlns:a16="http://schemas.microsoft.com/office/drawing/2014/main" pred="{8A274B09-EFDA-4E28-B4CF-571011E8B3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2831" y="15444561"/>
          <a:ext cx="282686" cy="290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119225</xdr:colOff>
      <xdr:row>17</xdr:row>
      <xdr:rowOff>16847</xdr:rowOff>
    </xdr:from>
    <xdr:ext cx="272143" cy="272143"/>
    <xdr:pic>
      <xdr:nvPicPr>
        <xdr:cNvPr id="16" name="Imagen 16">
          <a:extLst>
            <a:ext uri="{FF2B5EF4-FFF2-40B4-BE49-F238E27FC236}">
              <a16:creationId xmlns:a16="http://schemas.microsoft.com/office/drawing/2014/main" id="{44D700D3-BF2D-4EA4-86B6-F83426BE4A1A}"/>
            </a:ext>
            <a:ext uri="{147F2762-F138-4A5C-976F-8EAC2B608ADB}">
              <a16:predDERef xmlns:a16="http://schemas.microsoft.com/office/drawing/2014/main" pred="{5CB98EA6-948C-4882-A740-67F6C56E7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550" y="15904547"/>
          <a:ext cx="272143" cy="272143"/>
        </a:xfrm>
        <a:prstGeom prst="rect">
          <a:avLst/>
        </a:prstGeom>
      </xdr:spPr>
    </xdr:pic>
    <xdr:clientData/>
  </xdr:oneCellAnchor>
  <xdr:oneCellAnchor>
    <xdr:from>
      <xdr:col>13</xdr:col>
      <xdr:colOff>60614</xdr:colOff>
      <xdr:row>6</xdr:row>
      <xdr:rowOff>69273</xdr:rowOff>
    </xdr:from>
    <xdr:ext cx="282686" cy="281862"/>
    <xdr:pic>
      <xdr:nvPicPr>
        <xdr:cNvPr id="17" name="Imagen 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5C1D57CA-67E5-435B-9058-72976441B45E}"/>
            </a:ext>
            <a:ext uri="{147F2762-F138-4A5C-976F-8EAC2B608ADB}">
              <a16:predDERef xmlns:a16="http://schemas.microsoft.com/office/drawing/2014/main" pred="{44D700D3-BF2D-4EA4-86B6-F83426BE4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48014" y="2155248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14</xdr:col>
      <xdr:colOff>43296</xdr:colOff>
      <xdr:row>6</xdr:row>
      <xdr:rowOff>51955</xdr:rowOff>
    </xdr:from>
    <xdr:ext cx="285750" cy="285750"/>
    <xdr:pic>
      <xdr:nvPicPr>
        <xdr:cNvPr id="18" name="Imagen 17">
          <a:extLst>
            <a:ext uri="{FF2B5EF4-FFF2-40B4-BE49-F238E27FC236}">
              <a16:creationId xmlns:a16="http://schemas.microsoft.com/office/drawing/2014/main" id="{CB8E4AA4-CE1C-4777-8748-FB07D7592443}"/>
            </a:ext>
            <a:ext uri="{147F2762-F138-4A5C-976F-8EAC2B608ADB}">
              <a16:predDERef xmlns:a16="http://schemas.microsoft.com/office/drawing/2014/main" pred="{5C1D57CA-67E5-435B-9058-72976441B4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159346" y="2137930"/>
          <a:ext cx="285750" cy="2857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38877</xdr:colOff>
      <xdr:row>0</xdr:row>
      <xdr:rowOff>97195</xdr:rowOff>
    </xdr:from>
    <xdr:to>
      <xdr:col>1</xdr:col>
      <xdr:colOff>311020</xdr:colOff>
      <xdr:row>3</xdr:row>
      <xdr:rowOff>67753</xdr:rowOff>
    </xdr:to>
    <xdr:pic>
      <xdr:nvPicPr>
        <xdr:cNvPr id="2" name="Imagen 2" descr="Logo SDHT">
          <a:extLst>
            <a:ext uri="{FF2B5EF4-FFF2-40B4-BE49-F238E27FC236}">
              <a16:creationId xmlns:a16="http://schemas.microsoft.com/office/drawing/2014/main" id="{A82C6FC7-11F2-4731-B766-D67D722EB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77" y="97195"/>
          <a:ext cx="1138918" cy="105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77756</xdr:colOff>
      <xdr:row>6</xdr:row>
      <xdr:rowOff>68036</xdr:rowOff>
    </xdr:from>
    <xdr:to>
      <xdr:col>1</xdr:col>
      <xdr:colOff>360442</xdr:colOff>
      <xdr:row>7</xdr:row>
      <xdr:rowOff>9720</xdr:rowOff>
    </xdr:to>
    <xdr:pic>
      <xdr:nvPicPr>
        <xdr:cNvPr id="3" name="Imagen 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0F8F8F1E-32C1-4CF5-9238-B5487B06D70C}"/>
            </a:ext>
            <a:ext uri="{147F2762-F138-4A5C-976F-8EAC2B608ADB}">
              <a16:predDERef xmlns:a16="http://schemas.microsoft.com/office/drawing/2014/main" pred="{A82C6FC7-11F2-4731-B766-D67D722EBD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531" y="2144486"/>
          <a:ext cx="282686" cy="2845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87475</xdr:colOff>
      <xdr:row>6</xdr:row>
      <xdr:rowOff>48597</xdr:rowOff>
    </xdr:from>
    <xdr:to>
      <xdr:col>2</xdr:col>
      <xdr:colOff>359618</xdr:colOff>
      <xdr:row>6</xdr:row>
      <xdr:rowOff>320740</xdr:rowOff>
    </xdr:to>
    <xdr:pic>
      <xdr:nvPicPr>
        <xdr:cNvPr id="4" name="Imagen 4">
          <a:extLst>
            <a:ext uri="{FF2B5EF4-FFF2-40B4-BE49-F238E27FC236}">
              <a16:creationId xmlns:a16="http://schemas.microsoft.com/office/drawing/2014/main" id="{129B4583-F147-4443-8ED8-2B082207A5CA}"/>
            </a:ext>
            <a:ext uri="{147F2762-F138-4A5C-976F-8EAC2B608ADB}">
              <a16:predDERef xmlns:a16="http://schemas.microsoft.com/office/drawing/2014/main" pred="{0F8F8F1E-32C1-4CF5-9238-B5487B06D7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840075" y="2125047"/>
          <a:ext cx="272143" cy="272143"/>
        </a:xfrm>
        <a:prstGeom prst="rect">
          <a:avLst/>
        </a:prstGeom>
      </xdr:spPr>
    </xdr:pic>
    <xdr:clientData/>
  </xdr:twoCellAnchor>
  <xdr:oneCellAnchor>
    <xdr:from>
      <xdr:col>3</xdr:col>
      <xdr:colOff>77756</xdr:colOff>
      <xdr:row>6</xdr:row>
      <xdr:rowOff>68036</xdr:rowOff>
    </xdr:from>
    <xdr:ext cx="282686" cy="281862"/>
    <xdr:pic>
      <xdr:nvPicPr>
        <xdr:cNvPr id="5" name="Imagen 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BE0FF567-4F40-4916-897C-1285983DC2DF}"/>
            </a:ext>
            <a:ext uri="{147F2762-F138-4A5C-976F-8EAC2B608ADB}">
              <a16:predDERef xmlns:a16="http://schemas.microsoft.com/office/drawing/2014/main" pred="{129B4583-F147-4443-8ED8-2B082207A5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8831" y="2144486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87475</xdr:colOff>
      <xdr:row>6</xdr:row>
      <xdr:rowOff>48597</xdr:rowOff>
    </xdr:from>
    <xdr:ext cx="272143" cy="272143"/>
    <xdr:pic>
      <xdr:nvPicPr>
        <xdr:cNvPr id="6" name="Imagen 6">
          <a:extLst>
            <a:ext uri="{FF2B5EF4-FFF2-40B4-BE49-F238E27FC236}">
              <a16:creationId xmlns:a16="http://schemas.microsoft.com/office/drawing/2014/main" id="{BC4A1770-F38D-4E94-BE5F-9261DBD18EFB}"/>
            </a:ext>
            <a:ext uri="{147F2762-F138-4A5C-976F-8EAC2B608ADB}">
              <a16:predDERef xmlns:a16="http://schemas.microsoft.com/office/drawing/2014/main" pred="{BE0FF567-4F40-4916-897C-1285983DC2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45300" y="2125047"/>
          <a:ext cx="272143" cy="272143"/>
        </a:xfrm>
        <a:prstGeom prst="rect">
          <a:avLst/>
        </a:prstGeom>
      </xdr:spPr>
    </xdr:pic>
    <xdr:clientData/>
  </xdr:oneCellAnchor>
  <xdr:oneCellAnchor>
    <xdr:from>
      <xdr:col>5</xdr:col>
      <xdr:colOff>77756</xdr:colOff>
      <xdr:row>6</xdr:row>
      <xdr:rowOff>68036</xdr:rowOff>
    </xdr:from>
    <xdr:ext cx="282686" cy="281862"/>
    <xdr:pic>
      <xdr:nvPicPr>
        <xdr:cNvPr id="7" name="Imagen 7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F2054496-5CC3-446D-AD87-594B51C9676E}"/>
            </a:ext>
            <a:ext uri="{147F2762-F138-4A5C-976F-8EAC2B608ADB}">
              <a16:predDERef xmlns:a16="http://schemas.microsoft.com/office/drawing/2014/main" pred="{BC4A1770-F38D-4E94-BE5F-9261DBD18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6631" y="2144486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87475</xdr:colOff>
      <xdr:row>6</xdr:row>
      <xdr:rowOff>48597</xdr:rowOff>
    </xdr:from>
    <xdr:ext cx="272143" cy="272143"/>
    <xdr:pic>
      <xdr:nvPicPr>
        <xdr:cNvPr id="8" name="Imagen 8">
          <a:extLst>
            <a:ext uri="{FF2B5EF4-FFF2-40B4-BE49-F238E27FC236}">
              <a16:creationId xmlns:a16="http://schemas.microsoft.com/office/drawing/2014/main" id="{313A2705-5AAF-4570-B7C1-8EF9CF75DCBE}"/>
            </a:ext>
            <a:ext uri="{147F2762-F138-4A5C-976F-8EAC2B608ADB}">
              <a16:predDERef xmlns:a16="http://schemas.microsoft.com/office/drawing/2014/main" pred="{F2054496-5CC3-446D-AD87-594B51C967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93100" y="2125047"/>
          <a:ext cx="272143" cy="272143"/>
        </a:xfrm>
        <a:prstGeom prst="rect">
          <a:avLst/>
        </a:prstGeom>
      </xdr:spPr>
    </xdr:pic>
    <xdr:clientData/>
  </xdr:oneCellAnchor>
  <xdr:oneCellAnchor>
    <xdr:from>
      <xdr:col>7</xdr:col>
      <xdr:colOff>77756</xdr:colOff>
      <xdr:row>6</xdr:row>
      <xdr:rowOff>68036</xdr:rowOff>
    </xdr:from>
    <xdr:ext cx="282686" cy="281862"/>
    <xdr:pic>
      <xdr:nvPicPr>
        <xdr:cNvPr id="9" name="Imagen 9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E993CC46-6433-427D-B627-1DF00B40DFEB}"/>
            </a:ext>
            <a:ext uri="{147F2762-F138-4A5C-976F-8EAC2B608ADB}">
              <a16:predDERef xmlns:a16="http://schemas.microsoft.com/office/drawing/2014/main" pred="{313A2705-5AAF-4570-B7C1-8EF9CF75D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1606" y="2144486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8</xdr:col>
      <xdr:colOff>174950</xdr:colOff>
      <xdr:row>6</xdr:row>
      <xdr:rowOff>9720</xdr:rowOff>
    </xdr:from>
    <xdr:ext cx="272143" cy="272143"/>
    <xdr:pic>
      <xdr:nvPicPr>
        <xdr:cNvPr id="10" name="Imagen 10">
          <a:extLst>
            <a:ext uri="{FF2B5EF4-FFF2-40B4-BE49-F238E27FC236}">
              <a16:creationId xmlns:a16="http://schemas.microsoft.com/office/drawing/2014/main" id="{79E9C0BE-EEDA-44D6-8F37-8AB305FC65AA}"/>
            </a:ext>
            <a:ext uri="{147F2762-F138-4A5C-976F-8EAC2B608ADB}">
              <a16:predDERef xmlns:a16="http://schemas.microsoft.com/office/drawing/2014/main" pred="{E993CC46-6433-427D-B627-1DF00B40DF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871275" y="2086170"/>
          <a:ext cx="272143" cy="272143"/>
        </a:xfrm>
        <a:prstGeom prst="rect">
          <a:avLst/>
        </a:prstGeom>
      </xdr:spPr>
    </xdr:pic>
    <xdr:clientData/>
  </xdr:oneCellAnchor>
  <xdr:oneCellAnchor>
    <xdr:from>
      <xdr:col>9</xdr:col>
      <xdr:colOff>77756</xdr:colOff>
      <xdr:row>6</xdr:row>
      <xdr:rowOff>68036</xdr:rowOff>
    </xdr:from>
    <xdr:ext cx="282686" cy="281862"/>
    <xdr:pic>
      <xdr:nvPicPr>
        <xdr:cNvPr id="11" name="Imagen 1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920EFAF6-DDE6-4388-94B5-46349CA5B8D5}"/>
            </a:ext>
            <a:ext uri="{147F2762-F138-4A5C-976F-8EAC2B608ADB}">
              <a16:predDERef xmlns:a16="http://schemas.microsoft.com/office/drawing/2014/main" pred="{79E9C0BE-EEDA-44D6-8F37-8AB305FC6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64656" y="2144486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10</xdr:col>
      <xdr:colOff>87475</xdr:colOff>
      <xdr:row>6</xdr:row>
      <xdr:rowOff>48597</xdr:rowOff>
    </xdr:from>
    <xdr:ext cx="272143" cy="272143"/>
    <xdr:pic>
      <xdr:nvPicPr>
        <xdr:cNvPr id="12" name="Imagen 12">
          <a:extLst>
            <a:ext uri="{FF2B5EF4-FFF2-40B4-BE49-F238E27FC236}">
              <a16:creationId xmlns:a16="http://schemas.microsoft.com/office/drawing/2014/main" id="{C06BE359-17C7-4DB0-9293-F3B3FD5BEE9F}"/>
            </a:ext>
            <a:ext uri="{147F2762-F138-4A5C-976F-8EAC2B608ADB}">
              <a16:predDERef xmlns:a16="http://schemas.microsoft.com/office/drawing/2014/main" pred="{920EFAF6-DDE6-4388-94B5-46349CA5B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736425" y="2125047"/>
          <a:ext cx="272143" cy="272143"/>
        </a:xfrm>
        <a:prstGeom prst="rect">
          <a:avLst/>
        </a:prstGeom>
      </xdr:spPr>
    </xdr:pic>
    <xdr:clientData/>
  </xdr:oneCellAnchor>
  <xdr:oneCellAnchor>
    <xdr:from>
      <xdr:col>11</xdr:col>
      <xdr:colOff>77756</xdr:colOff>
      <xdr:row>6</xdr:row>
      <xdr:rowOff>68036</xdr:rowOff>
    </xdr:from>
    <xdr:ext cx="282686" cy="281862"/>
    <xdr:pic>
      <xdr:nvPicPr>
        <xdr:cNvPr id="13" name="Imagen 13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3638EEAE-D6EF-4502-8B88-6164FD7C279D}"/>
            </a:ext>
            <a:ext uri="{147F2762-F138-4A5C-976F-8EAC2B608ADB}">
              <a16:predDERef xmlns:a16="http://schemas.microsoft.com/office/drawing/2014/main" pred="{C06BE359-17C7-4DB0-9293-F3B3FD5BE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0656" y="2144486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12</xdr:col>
      <xdr:colOff>87475</xdr:colOff>
      <xdr:row>6</xdr:row>
      <xdr:rowOff>48597</xdr:rowOff>
    </xdr:from>
    <xdr:ext cx="272143" cy="272143"/>
    <xdr:pic>
      <xdr:nvPicPr>
        <xdr:cNvPr id="14" name="Imagen 14">
          <a:extLst>
            <a:ext uri="{FF2B5EF4-FFF2-40B4-BE49-F238E27FC236}">
              <a16:creationId xmlns:a16="http://schemas.microsoft.com/office/drawing/2014/main" id="{536668C7-5D63-4018-BC79-CCB416192EA3}"/>
            </a:ext>
            <a:ext uri="{147F2762-F138-4A5C-976F-8EAC2B608ADB}">
              <a16:predDERef xmlns:a16="http://schemas.microsoft.com/office/drawing/2014/main" pred="{3638EEAE-D6EF-4502-8B88-6164FD7C27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812875" y="2125047"/>
          <a:ext cx="272143" cy="272143"/>
        </a:xfrm>
        <a:prstGeom prst="rect">
          <a:avLst/>
        </a:prstGeom>
      </xdr:spPr>
    </xdr:pic>
    <xdr:clientData/>
  </xdr:oneCellAnchor>
  <xdr:oneCellAnchor>
    <xdr:from>
      <xdr:col>15</xdr:col>
      <xdr:colOff>109506</xdr:colOff>
      <xdr:row>14</xdr:row>
      <xdr:rowOff>4536</xdr:rowOff>
    </xdr:from>
    <xdr:ext cx="282686" cy="290934"/>
    <xdr:pic>
      <xdr:nvPicPr>
        <xdr:cNvPr id="15" name="Imagen 15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22CCCE1B-C662-423A-82C3-F8690C0698B4}"/>
            </a:ext>
            <a:ext uri="{147F2762-F138-4A5C-976F-8EAC2B608ADB}">
              <a16:predDERef xmlns:a16="http://schemas.microsoft.com/office/drawing/2014/main" pred="{536668C7-5D63-4018-BC79-CCB416192E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82831" y="6710136"/>
          <a:ext cx="282686" cy="290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15</xdr:col>
      <xdr:colOff>119225</xdr:colOff>
      <xdr:row>15</xdr:row>
      <xdr:rowOff>16847</xdr:rowOff>
    </xdr:from>
    <xdr:ext cx="272143" cy="272143"/>
    <xdr:pic>
      <xdr:nvPicPr>
        <xdr:cNvPr id="16" name="Imagen 16">
          <a:extLst>
            <a:ext uri="{FF2B5EF4-FFF2-40B4-BE49-F238E27FC236}">
              <a16:creationId xmlns:a16="http://schemas.microsoft.com/office/drawing/2014/main" id="{FB307C8A-A0DF-422B-90A1-A093CF2DE0C4}"/>
            </a:ext>
            <a:ext uri="{147F2762-F138-4A5C-976F-8EAC2B608ADB}">
              <a16:predDERef xmlns:a16="http://schemas.microsoft.com/office/drawing/2014/main" pred="{22CCCE1B-C662-423A-82C3-F8690C0698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550" y="7170122"/>
          <a:ext cx="272143" cy="272143"/>
        </a:xfrm>
        <a:prstGeom prst="rect">
          <a:avLst/>
        </a:prstGeom>
      </xdr:spPr>
    </xdr:pic>
    <xdr:clientData/>
  </xdr:oneCellAnchor>
  <xdr:oneCellAnchor>
    <xdr:from>
      <xdr:col>13</xdr:col>
      <xdr:colOff>60614</xdr:colOff>
      <xdr:row>6</xdr:row>
      <xdr:rowOff>69273</xdr:rowOff>
    </xdr:from>
    <xdr:ext cx="282686" cy="281862"/>
    <xdr:pic>
      <xdr:nvPicPr>
        <xdr:cNvPr id="17" name="Imagen 1" descr="Curved check mark icon #AD , #sponsored, #PAID, #check, #mark, #icon,  #Curved | Cat fountain, Victoria secret gift card, Computer icon">
          <a:extLst>
            <a:ext uri="{FF2B5EF4-FFF2-40B4-BE49-F238E27FC236}">
              <a16:creationId xmlns:a16="http://schemas.microsoft.com/office/drawing/2014/main" id="{E21131AA-45D9-418C-9AC7-9478768937AD}"/>
            </a:ext>
            <a:ext uri="{147F2762-F138-4A5C-976F-8EAC2B608ADB}">
              <a16:predDERef xmlns:a16="http://schemas.microsoft.com/office/drawing/2014/main" pred="{FB307C8A-A0DF-422B-90A1-A093CF2DE0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48014" y="2145723"/>
          <a:ext cx="282686" cy="2818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14</xdr:col>
      <xdr:colOff>43296</xdr:colOff>
      <xdr:row>6</xdr:row>
      <xdr:rowOff>51955</xdr:rowOff>
    </xdr:from>
    <xdr:ext cx="285750" cy="285750"/>
    <xdr:pic>
      <xdr:nvPicPr>
        <xdr:cNvPr id="18" name="Imagen 17">
          <a:extLst>
            <a:ext uri="{FF2B5EF4-FFF2-40B4-BE49-F238E27FC236}">
              <a16:creationId xmlns:a16="http://schemas.microsoft.com/office/drawing/2014/main" id="{0FD6D9EC-9729-4AB5-BA8C-8F9A6F16D610}"/>
            </a:ext>
            <a:ext uri="{147F2762-F138-4A5C-976F-8EAC2B608ADB}">
              <a16:predDERef xmlns:a16="http://schemas.microsoft.com/office/drawing/2014/main" pred="{E21131AA-45D9-418C-9AC7-947876893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159346" y="2128405"/>
          <a:ext cx="285750" cy="2857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512019</xdr:colOff>
      <xdr:row>0</xdr:row>
      <xdr:rowOff>64278</xdr:rowOff>
    </xdr:from>
    <xdr:to>
      <xdr:col>0</xdr:col>
      <xdr:colOff>1496787</xdr:colOff>
      <xdr:row>2</xdr:row>
      <xdr:rowOff>349898</xdr:rowOff>
    </xdr:to>
    <xdr:pic>
      <xdr:nvPicPr>
        <xdr:cNvPr id="2" name="Imagen 1" descr="Logo SDHT">
          <a:extLst>
            <a:ext uri="{FF2B5EF4-FFF2-40B4-BE49-F238E27FC236}">
              <a16:creationId xmlns:a16="http://schemas.microsoft.com/office/drawing/2014/main" id="{CF587AEA-051A-4CD0-87F2-BE235796EA6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59" t="6959" r="7408" b="4561"/>
        <a:stretch/>
      </xdr:blipFill>
      <xdr:spPr bwMode="auto">
        <a:xfrm>
          <a:off x="512019" y="64278"/>
          <a:ext cx="984768" cy="9659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247650</xdr:colOff>
      <xdr:row>50</xdr:row>
      <xdr:rowOff>114300</xdr:rowOff>
    </xdr:from>
    <xdr:to>
      <xdr:col>3</xdr:col>
      <xdr:colOff>762000</xdr:colOff>
      <xdr:row>50</xdr:row>
      <xdr:rowOff>4076700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06C8EEB-9F9D-49D8-91A1-3C7F1D5D3A86}"/>
            </a:ext>
            <a:ext uri="{147F2762-F138-4A5C-976F-8EAC2B608ADB}">
              <a16:predDERef xmlns:a16="http://schemas.microsoft.com/office/drawing/2014/main" pred="{CF587AEA-051A-4CD0-87F2-BE235796E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114300</xdr:colOff>
      <xdr:row>50</xdr:row>
      <xdr:rowOff>76200</xdr:rowOff>
    </xdr:from>
    <xdr:to>
      <xdr:col>11</xdr:col>
      <xdr:colOff>1612900</xdr:colOff>
      <xdr:row>50</xdr:row>
      <xdr:rowOff>4057650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2B479543-A729-4400-90CF-E7153811DBD9}"/>
            </a:ext>
            <a:ext uri="{147F2762-F138-4A5C-976F-8EAC2B608ADB}">
              <a16:predDERef xmlns:a16="http://schemas.microsoft.com/office/drawing/2014/main" pred="{306C8EEB-9F9D-49D8-91A1-3C7F1D5D3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647700</xdr:colOff>
      <xdr:row>50</xdr:row>
      <xdr:rowOff>139700</xdr:rowOff>
    </xdr:from>
    <xdr:to>
      <xdr:col>20</xdr:col>
      <xdr:colOff>342900</xdr:colOff>
      <xdr:row>50</xdr:row>
      <xdr:rowOff>3962400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1514955D-F925-4056-9128-78FA13857701}"/>
            </a:ext>
            <a:ext uri="{147F2762-F138-4A5C-976F-8EAC2B608ADB}">
              <a16:predDERef xmlns:a16="http://schemas.microsoft.com/office/drawing/2014/main" pred="{2B479543-A729-4400-90CF-E7153811DB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114300</xdr:colOff>
      <xdr:row>8</xdr:row>
      <xdr:rowOff>114300</xdr:rowOff>
    </xdr:from>
    <xdr:to>
      <xdr:col>11</xdr:col>
      <xdr:colOff>1879600</xdr:colOff>
      <xdr:row>24</xdr:row>
      <xdr:rowOff>88900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715E2704-21D6-4D4A-B91E-FC2AC4D43ABD}"/>
            </a:ext>
            <a:ext uri="{147F2762-F138-4A5C-976F-8EAC2B608ADB}">
              <a16:predDERef xmlns:a16="http://schemas.microsoft.com/office/drawing/2014/main" pred="{1514955D-F925-4056-9128-78FA138577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247649</xdr:colOff>
      <xdr:row>30</xdr:row>
      <xdr:rowOff>50800</xdr:rowOff>
    </xdr:from>
    <xdr:to>
      <xdr:col>11</xdr:col>
      <xdr:colOff>1409700</xdr:colOff>
      <xdr:row>40</xdr:row>
      <xdr:rowOff>203200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967478BE-C6BD-36B9-04F2-ABD50FB1C144}"/>
            </a:ext>
            <a:ext uri="{147F2762-F138-4A5C-976F-8EAC2B608ADB}">
              <a16:predDERef xmlns:a16="http://schemas.microsoft.com/office/drawing/2014/main" pred="{715E2704-21D6-4D4A-B91E-FC2AC4D43A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1689100</xdr:colOff>
      <xdr:row>30</xdr:row>
      <xdr:rowOff>25400</xdr:rowOff>
    </xdr:from>
    <xdr:to>
      <xdr:col>15</xdr:col>
      <xdr:colOff>253999</xdr:colOff>
      <xdr:row>40</xdr:row>
      <xdr:rowOff>177800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68A7C7D1-D8BA-46CE-AF31-B45FA9EB765F}"/>
            </a:ext>
            <a:ext uri="{147F2762-F138-4A5C-976F-8EAC2B608ADB}">
              <a16:predDERef xmlns:a16="http://schemas.microsoft.com/office/drawing/2014/main" pred="{967478BE-C6BD-36B9-04F2-ABD50FB1C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495301</xdr:colOff>
      <xdr:row>30</xdr:row>
      <xdr:rowOff>25400</xdr:rowOff>
    </xdr:from>
    <xdr:to>
      <xdr:col>20</xdr:col>
      <xdr:colOff>355600</xdr:colOff>
      <xdr:row>40</xdr:row>
      <xdr:rowOff>177800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8070B17-28DA-4D8A-8781-C039C710800B}"/>
            </a:ext>
            <a:ext uri="{147F2762-F138-4A5C-976F-8EAC2B608ADB}">
              <a16:predDERef xmlns:a16="http://schemas.microsoft.com/office/drawing/2014/main" pred="{68A7C7D1-D8BA-46CE-AF31-B45FA9EB76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8004B-BE11-4E3C-A2C4-9A17C0C42735}">
  <sheetPr>
    <pageSetUpPr fitToPage="1"/>
  </sheetPr>
  <dimension ref="A1:R42"/>
  <sheetViews>
    <sheetView topLeftCell="A26" zoomScale="70" zoomScaleNormal="70" zoomScaleSheetLayoutView="98" workbookViewId="0">
      <selection activeCell="F10" sqref="F10"/>
    </sheetView>
  </sheetViews>
  <sheetFormatPr baseColWidth="10" defaultColWidth="11.453125" defaultRowHeight="15.5" x14ac:dyDescent="0.3"/>
  <cols>
    <col min="1" max="1" width="13" style="17" customWidth="1"/>
    <col min="2" max="2" width="13.26953125" style="5" customWidth="1"/>
    <col min="3" max="3" width="12.7265625" style="5" customWidth="1"/>
    <col min="4" max="4" width="10" style="5" customWidth="1"/>
    <col min="5" max="5" width="11.7265625" style="5" customWidth="1"/>
    <col min="6" max="6" width="10" style="5" customWidth="1"/>
    <col min="7" max="7" width="15.54296875" style="5" customWidth="1"/>
    <col min="8" max="8" width="11.26953125" style="5" customWidth="1"/>
    <col min="9" max="9" width="11.81640625" style="5" customWidth="1"/>
    <col min="10" max="10" width="17.453125" style="5" customWidth="1"/>
    <col min="11" max="11" width="16.81640625" style="5" customWidth="1"/>
    <col min="12" max="12" width="14.26953125" style="5" customWidth="1"/>
    <col min="13" max="13" width="11.453125" style="5" customWidth="1"/>
    <col min="14" max="14" width="9.453125" style="5" customWidth="1"/>
    <col min="15" max="15" width="15.81640625" style="5" customWidth="1"/>
    <col min="16" max="16" width="20.26953125" style="24" customWidth="1"/>
    <col min="17" max="17" width="9.81640625" style="5" customWidth="1"/>
    <col min="18" max="16384" width="11.453125" style="5"/>
  </cols>
  <sheetData>
    <row r="1" spans="1:16" ht="18.5" x14ac:dyDescent="0.3">
      <c r="A1" s="3"/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30"/>
    </row>
    <row r="2" spans="1:16" ht="38.25" customHeight="1" x14ac:dyDescent="0.3">
      <c r="A2" s="6"/>
      <c r="B2" s="131" t="s">
        <v>1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28.5" customHeight="1" x14ac:dyDescent="0.3">
      <c r="A3" s="6"/>
      <c r="B3" s="131" t="s">
        <v>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2"/>
    </row>
    <row r="4" spans="1:16" x14ac:dyDescent="0.3">
      <c r="A4" s="8"/>
      <c r="P4" s="7"/>
    </row>
    <row r="5" spans="1:16" s="11" customFormat="1" ht="29.25" customHeight="1" x14ac:dyDescent="0.35">
      <c r="A5" s="97" t="s">
        <v>3</v>
      </c>
      <c r="B5" s="123" t="s">
        <v>4</v>
      </c>
      <c r="C5" s="123"/>
      <c r="D5" s="123"/>
      <c r="E5" s="123"/>
      <c r="F5" s="124"/>
      <c r="G5" s="138" t="s">
        <v>95</v>
      </c>
      <c r="H5" s="139"/>
      <c r="I5" s="125" t="s">
        <v>94</v>
      </c>
      <c r="J5" s="125"/>
      <c r="K5" s="125"/>
      <c r="L5" s="125"/>
      <c r="M5" s="125"/>
      <c r="N5" s="125"/>
      <c r="O5" s="125"/>
      <c r="P5" s="126"/>
    </row>
    <row r="6" spans="1:16" ht="33" customHeight="1" x14ac:dyDescent="0.3">
      <c r="A6" s="127" t="s">
        <v>5</v>
      </c>
      <c r="B6" s="133" t="s">
        <v>6</v>
      </c>
      <c r="C6" s="133"/>
      <c r="D6" s="134" t="s">
        <v>7</v>
      </c>
      <c r="E6" s="135"/>
      <c r="F6" s="123" t="s">
        <v>8</v>
      </c>
      <c r="G6" s="123"/>
      <c r="H6" s="136" t="s">
        <v>9</v>
      </c>
      <c r="I6" s="137"/>
      <c r="J6" s="26" t="s">
        <v>10</v>
      </c>
      <c r="K6" s="26"/>
      <c r="L6" s="137" t="s">
        <v>11</v>
      </c>
      <c r="M6" s="137"/>
      <c r="N6" s="140" t="s">
        <v>12</v>
      </c>
      <c r="O6" s="140"/>
      <c r="P6" s="141" t="s">
        <v>13</v>
      </c>
    </row>
    <row r="7" spans="1:16" s="14" customFormat="1" ht="27" customHeight="1" x14ac:dyDescent="0.3">
      <c r="A7" s="128"/>
      <c r="C7" s="93"/>
      <c r="E7" s="93"/>
      <c r="G7" s="105"/>
      <c r="I7" s="93"/>
      <c r="K7" s="93"/>
      <c r="M7" s="93"/>
      <c r="N7" s="93"/>
      <c r="O7" s="93"/>
      <c r="P7" s="142"/>
    </row>
    <row r="8" spans="1:16" s="14" customFormat="1" ht="45.75" customHeight="1" x14ac:dyDescent="0.3">
      <c r="A8" s="27" t="s">
        <v>14</v>
      </c>
      <c r="B8" s="100">
        <v>19</v>
      </c>
      <c r="C8" s="100">
        <v>0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6">
        <f>+B8+D8+F8+H8+J8+L8+N8</f>
        <v>19</v>
      </c>
    </row>
    <row r="9" spans="1:16" ht="45.75" customHeight="1" x14ac:dyDescent="0.3">
      <c r="A9" s="27" t="s">
        <v>15</v>
      </c>
      <c r="B9" s="100">
        <v>4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6">
        <f t="shared" ref="P9:P26" si="0">+B9+D9+F9+H9+J9+L9+N9</f>
        <v>4</v>
      </c>
    </row>
    <row r="10" spans="1:16" ht="45.75" customHeight="1" x14ac:dyDescent="0.3">
      <c r="A10" s="27" t="s">
        <v>16</v>
      </c>
      <c r="B10" s="100">
        <v>108</v>
      </c>
      <c r="C10" s="100"/>
      <c r="D10" s="100"/>
      <c r="E10" s="100"/>
      <c r="F10" s="100">
        <v>6</v>
      </c>
      <c r="G10" s="100"/>
      <c r="H10" s="100"/>
      <c r="I10" s="100"/>
      <c r="J10" s="100"/>
      <c r="K10" s="100"/>
      <c r="L10" s="100"/>
      <c r="M10" s="100"/>
      <c r="N10" s="100"/>
      <c r="O10" s="100"/>
      <c r="P10" s="16">
        <f t="shared" si="0"/>
        <v>114</v>
      </c>
    </row>
    <row r="11" spans="1:16" ht="45.75" customHeight="1" x14ac:dyDescent="0.3">
      <c r="A11" s="27" t="s">
        <v>17</v>
      </c>
      <c r="B11" s="101">
        <v>36</v>
      </c>
      <c r="C11" s="100"/>
      <c r="D11" s="100"/>
      <c r="E11" s="100"/>
      <c r="F11" s="100"/>
      <c r="G11" s="100"/>
      <c r="H11" s="100"/>
      <c r="I11" s="100"/>
      <c r="J11" s="100">
        <v>2</v>
      </c>
      <c r="K11" s="100"/>
      <c r="L11" s="100"/>
      <c r="M11" s="100"/>
      <c r="N11" s="100"/>
      <c r="O11" s="100"/>
      <c r="P11" s="16">
        <f t="shared" si="0"/>
        <v>38</v>
      </c>
    </row>
    <row r="12" spans="1:16" ht="45.75" customHeight="1" x14ac:dyDescent="0.3">
      <c r="A12" s="27" t="s">
        <v>18</v>
      </c>
      <c r="B12" s="100">
        <v>56</v>
      </c>
      <c r="C12" s="100"/>
      <c r="D12" s="100"/>
      <c r="E12" s="100"/>
      <c r="F12" s="100"/>
      <c r="G12" s="100"/>
      <c r="H12" s="100"/>
      <c r="I12" s="100"/>
      <c r="J12" s="100">
        <v>1</v>
      </c>
      <c r="K12" s="100"/>
      <c r="L12" s="100"/>
      <c r="M12" s="100"/>
      <c r="N12" s="100"/>
      <c r="O12" s="100"/>
      <c r="P12" s="16">
        <f t="shared" si="0"/>
        <v>57</v>
      </c>
    </row>
    <row r="13" spans="1:16" ht="45.75" customHeight="1" x14ac:dyDescent="0.3">
      <c r="A13" s="27" t="s">
        <v>19</v>
      </c>
      <c r="B13" s="100">
        <v>36</v>
      </c>
      <c r="C13" s="100"/>
      <c r="D13" s="100"/>
      <c r="E13" s="100"/>
      <c r="F13" s="100">
        <v>4</v>
      </c>
      <c r="G13" s="100"/>
      <c r="H13" s="100"/>
      <c r="I13" s="100"/>
      <c r="J13" s="100">
        <v>1</v>
      </c>
      <c r="K13" s="100"/>
      <c r="L13" s="100">
        <v>18</v>
      </c>
      <c r="M13" s="100">
        <v>6</v>
      </c>
      <c r="N13" s="100"/>
      <c r="O13" s="100"/>
      <c r="P13" s="16">
        <f t="shared" si="0"/>
        <v>59</v>
      </c>
    </row>
    <row r="14" spans="1:16" ht="45.75" customHeight="1" x14ac:dyDescent="0.3">
      <c r="A14" s="27" t="s">
        <v>20</v>
      </c>
      <c r="B14" s="100">
        <v>12</v>
      </c>
      <c r="C14" s="100"/>
      <c r="D14" s="100"/>
      <c r="E14" s="100"/>
      <c r="F14" s="100">
        <v>80</v>
      </c>
      <c r="G14" s="100"/>
      <c r="H14" s="100"/>
      <c r="I14" s="100"/>
      <c r="J14" s="100">
        <v>1</v>
      </c>
      <c r="K14" s="100"/>
      <c r="L14" s="100">
        <v>15</v>
      </c>
      <c r="M14" s="100">
        <v>3</v>
      </c>
      <c r="N14" s="100"/>
      <c r="O14" s="100"/>
      <c r="P14" s="16">
        <f t="shared" si="0"/>
        <v>108</v>
      </c>
    </row>
    <row r="15" spans="1:16" ht="45.75" customHeight="1" x14ac:dyDescent="0.3">
      <c r="A15" s="27" t="s">
        <v>21</v>
      </c>
      <c r="B15" s="100">
        <v>6</v>
      </c>
      <c r="C15" s="100"/>
      <c r="D15" s="100"/>
      <c r="E15" s="100"/>
      <c r="F15" s="100">
        <v>48</v>
      </c>
      <c r="G15" s="100">
        <v>12</v>
      </c>
      <c r="H15" s="100"/>
      <c r="I15" s="100"/>
      <c r="J15" s="100">
        <v>5</v>
      </c>
      <c r="K15" s="100"/>
      <c r="L15" s="100">
        <v>12</v>
      </c>
      <c r="M15" s="100"/>
      <c r="N15" s="100"/>
      <c r="O15" s="100"/>
      <c r="P15" s="16">
        <f t="shared" si="0"/>
        <v>71</v>
      </c>
    </row>
    <row r="16" spans="1:16" ht="45.75" customHeight="1" x14ac:dyDescent="0.3">
      <c r="A16" s="27" t="s">
        <v>22</v>
      </c>
      <c r="B16" s="100">
        <v>7</v>
      </c>
      <c r="C16" s="100"/>
      <c r="D16" s="100"/>
      <c r="E16" s="100"/>
      <c r="F16" s="100">
        <v>88</v>
      </c>
      <c r="G16" s="100"/>
      <c r="H16" s="100"/>
      <c r="I16" s="100"/>
      <c r="J16" s="100">
        <v>1</v>
      </c>
      <c r="K16" s="100"/>
      <c r="L16" s="100">
        <v>12</v>
      </c>
      <c r="M16" s="100">
        <v>3</v>
      </c>
      <c r="N16" s="100"/>
      <c r="O16" s="100"/>
      <c r="P16" s="16">
        <f t="shared" si="0"/>
        <v>108</v>
      </c>
    </row>
    <row r="17" spans="1:18" ht="45.75" customHeight="1" x14ac:dyDescent="0.3">
      <c r="A17" s="27" t="s">
        <v>23</v>
      </c>
      <c r="B17" s="100">
        <v>38</v>
      </c>
      <c r="C17" s="100"/>
      <c r="D17" s="100"/>
      <c r="E17" s="100"/>
      <c r="F17" s="100"/>
      <c r="G17" s="100"/>
      <c r="H17" s="100"/>
      <c r="I17" s="100"/>
      <c r="J17" s="100">
        <v>1</v>
      </c>
      <c r="K17" s="100"/>
      <c r="L17" s="100"/>
      <c r="M17" s="100"/>
      <c r="N17" s="100"/>
      <c r="O17" s="100"/>
      <c r="P17" s="16">
        <f t="shared" si="0"/>
        <v>39</v>
      </c>
    </row>
    <row r="18" spans="1:18" ht="45.75" customHeight="1" x14ac:dyDescent="0.3">
      <c r="A18" s="27" t="s">
        <v>24</v>
      </c>
      <c r="B18" s="100">
        <v>6</v>
      </c>
      <c r="C18" s="100"/>
      <c r="D18" s="100"/>
      <c r="E18" s="100"/>
      <c r="F18" s="100">
        <v>120</v>
      </c>
      <c r="G18" s="100"/>
      <c r="H18" s="100"/>
      <c r="I18" s="100"/>
      <c r="J18" s="100">
        <v>1</v>
      </c>
      <c r="K18" s="100"/>
      <c r="L18" s="100"/>
      <c r="M18" s="100"/>
      <c r="N18" s="100"/>
      <c r="O18" s="100"/>
      <c r="P18" s="16">
        <f t="shared" si="0"/>
        <v>127</v>
      </c>
    </row>
    <row r="19" spans="1:18" ht="45.75" customHeight="1" x14ac:dyDescent="0.3">
      <c r="A19" s="27" t="s">
        <v>25</v>
      </c>
      <c r="B19" s="100">
        <v>42</v>
      </c>
      <c r="C19" s="100"/>
      <c r="D19" s="100"/>
      <c r="E19" s="100"/>
      <c r="F19" s="100"/>
      <c r="G19" s="100"/>
      <c r="H19" s="100"/>
      <c r="I19" s="100"/>
      <c r="J19" s="100">
        <v>1</v>
      </c>
      <c r="K19" s="100"/>
      <c r="L19" s="100"/>
      <c r="M19" s="100"/>
      <c r="N19" s="100"/>
      <c r="O19" s="100"/>
      <c r="P19" s="16">
        <f t="shared" si="0"/>
        <v>43</v>
      </c>
    </row>
    <row r="20" spans="1:18" ht="45.75" customHeight="1" x14ac:dyDescent="0.3">
      <c r="A20" s="27" t="s">
        <v>26</v>
      </c>
      <c r="B20" s="100">
        <v>51</v>
      </c>
      <c r="C20" s="100"/>
      <c r="D20" s="100"/>
      <c r="E20" s="100"/>
      <c r="F20" s="100"/>
      <c r="G20" s="100"/>
      <c r="H20" s="100"/>
      <c r="I20" s="100"/>
      <c r="J20" s="100">
        <v>1</v>
      </c>
      <c r="K20" s="100"/>
      <c r="L20" s="100"/>
      <c r="M20" s="100"/>
      <c r="N20" s="100"/>
      <c r="O20" s="100"/>
      <c r="P20" s="16">
        <f t="shared" si="0"/>
        <v>52</v>
      </c>
    </row>
    <row r="21" spans="1:18" ht="45.75" customHeight="1" x14ac:dyDescent="0.3">
      <c r="A21" s="27" t="s">
        <v>27</v>
      </c>
      <c r="B21" s="100">
        <v>50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6">
        <f t="shared" si="0"/>
        <v>50</v>
      </c>
    </row>
    <row r="22" spans="1:18" ht="45.75" customHeight="1" x14ac:dyDescent="0.3">
      <c r="A22" s="27" t="s">
        <v>28</v>
      </c>
      <c r="B22" s="100">
        <v>59</v>
      </c>
      <c r="C22" s="100"/>
      <c r="D22" s="100"/>
      <c r="E22" s="100"/>
      <c r="F22" s="100"/>
      <c r="G22" s="100"/>
      <c r="H22" s="100"/>
      <c r="I22" s="100"/>
      <c r="J22" s="100">
        <v>1</v>
      </c>
      <c r="K22" s="100"/>
      <c r="L22" s="100"/>
      <c r="M22" s="100"/>
      <c r="N22" s="100"/>
      <c r="O22" s="100"/>
      <c r="P22" s="16">
        <f t="shared" si="0"/>
        <v>60</v>
      </c>
    </row>
    <row r="23" spans="1:18" ht="45.75" customHeight="1" x14ac:dyDescent="0.3">
      <c r="A23" s="27" t="s">
        <v>29</v>
      </c>
      <c r="B23" s="100">
        <v>3</v>
      </c>
      <c r="C23" s="100"/>
      <c r="D23" s="100"/>
      <c r="E23" s="100"/>
      <c r="F23" s="100"/>
      <c r="G23" s="100"/>
      <c r="H23" s="100"/>
      <c r="I23" s="100"/>
      <c r="J23" s="100">
        <v>20</v>
      </c>
      <c r="K23" s="100">
        <v>1</v>
      </c>
      <c r="L23" s="100"/>
      <c r="M23" s="100"/>
      <c r="N23" s="100"/>
      <c r="O23" s="100"/>
      <c r="P23" s="16">
        <f t="shared" si="0"/>
        <v>23</v>
      </c>
    </row>
    <row r="24" spans="1:18" ht="45.75" customHeight="1" x14ac:dyDescent="0.3">
      <c r="A24" s="27" t="s">
        <v>30</v>
      </c>
      <c r="B24" s="100">
        <v>3</v>
      </c>
      <c r="C24" s="100"/>
      <c r="D24" s="100"/>
      <c r="E24" s="100"/>
      <c r="F24" s="100"/>
      <c r="G24" s="100"/>
      <c r="H24" s="100"/>
      <c r="I24" s="100"/>
      <c r="J24" s="100">
        <v>23</v>
      </c>
      <c r="K24" s="100"/>
      <c r="L24" s="100"/>
      <c r="M24" s="100"/>
      <c r="N24" s="100"/>
      <c r="O24" s="100"/>
      <c r="P24" s="16">
        <f t="shared" si="0"/>
        <v>26</v>
      </c>
    </row>
    <row r="25" spans="1:18" ht="45.75" customHeight="1" x14ac:dyDescent="0.3">
      <c r="A25" s="27" t="s">
        <v>31</v>
      </c>
      <c r="B25" s="100">
        <v>3</v>
      </c>
      <c r="C25" s="100"/>
      <c r="D25" s="100"/>
      <c r="E25" s="100"/>
      <c r="F25" s="100"/>
      <c r="G25" s="100"/>
      <c r="H25" s="100"/>
      <c r="I25" s="100"/>
      <c r="J25" s="100">
        <v>19</v>
      </c>
      <c r="K25" s="100"/>
      <c r="L25" s="100"/>
      <c r="M25" s="100"/>
      <c r="N25" s="100"/>
      <c r="O25" s="100"/>
      <c r="P25" s="16">
        <f t="shared" si="0"/>
        <v>22</v>
      </c>
    </row>
    <row r="26" spans="1:18" ht="45.75" customHeight="1" x14ac:dyDescent="0.3">
      <c r="A26" s="12" t="s">
        <v>32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6">
        <f t="shared" si="0"/>
        <v>0</v>
      </c>
    </row>
    <row r="27" spans="1:18" ht="36" customHeight="1" x14ac:dyDescent="0.3">
      <c r="A27" s="96" t="s">
        <v>33</v>
      </c>
      <c r="B27" s="110">
        <f>SUM(B9:B26)</f>
        <v>520</v>
      </c>
      <c r="C27" s="110">
        <f t="shared" ref="C27:O27" si="1">SUM(C9:C26)</f>
        <v>0</v>
      </c>
      <c r="D27" s="111">
        <f t="shared" si="1"/>
        <v>0</v>
      </c>
      <c r="E27" s="111">
        <f t="shared" si="1"/>
        <v>0</v>
      </c>
      <c r="F27" s="111">
        <f t="shared" si="1"/>
        <v>346</v>
      </c>
      <c r="G27" s="111">
        <f t="shared" si="1"/>
        <v>12</v>
      </c>
      <c r="H27" s="111">
        <f t="shared" si="1"/>
        <v>0</v>
      </c>
      <c r="I27" s="111">
        <f t="shared" si="1"/>
        <v>0</v>
      </c>
      <c r="J27" s="111">
        <f t="shared" si="1"/>
        <v>78</v>
      </c>
      <c r="K27" s="111">
        <f t="shared" si="1"/>
        <v>1</v>
      </c>
      <c r="L27" s="111">
        <f t="shared" si="1"/>
        <v>57</v>
      </c>
      <c r="M27" s="111">
        <f t="shared" si="1"/>
        <v>12</v>
      </c>
      <c r="N27" s="111">
        <f t="shared" si="1"/>
        <v>0</v>
      </c>
      <c r="O27" s="111">
        <f t="shared" si="1"/>
        <v>0</v>
      </c>
      <c r="P27" s="112">
        <f>SUM(P8:P26)</f>
        <v>1020</v>
      </c>
      <c r="R27" s="5">
        <f>+C27+E27+G27+I27+K27+M27+O27</f>
        <v>25</v>
      </c>
    </row>
    <row r="28" spans="1:18" ht="56.25" customHeight="1" thickBot="1" x14ac:dyDescent="0.35">
      <c r="A28" s="122" t="s">
        <v>34</v>
      </c>
      <c r="B28" s="122"/>
      <c r="C28" s="122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5"/>
    </row>
    <row r="29" spans="1:18" ht="19.5" customHeight="1" x14ac:dyDescent="0.3">
      <c r="A29" s="6" t="s">
        <v>35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7"/>
    </row>
    <row r="30" spans="1:18" thickBot="1" x14ac:dyDescent="0.35">
      <c r="A30" s="119"/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1"/>
    </row>
    <row r="31" spans="1:18" x14ac:dyDescent="0.3">
      <c r="A31" s="19" t="s">
        <v>36</v>
      </c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1"/>
      <c r="N31" s="21"/>
      <c r="O31" s="21"/>
      <c r="P31" s="4"/>
    </row>
    <row r="32" spans="1:18" ht="35.25" customHeight="1" x14ac:dyDescent="0.3">
      <c r="A32" s="113" t="s">
        <v>37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8"/>
      <c r="O32" s="92" t="s">
        <v>38</v>
      </c>
      <c r="P32" s="99"/>
    </row>
    <row r="33" spans="1:16" ht="27" customHeight="1" x14ac:dyDescent="0.3">
      <c r="A33" s="115" t="s">
        <v>39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8"/>
      <c r="O33" s="92" t="s">
        <v>40</v>
      </c>
      <c r="P33" s="31"/>
    </row>
    <row r="34" spans="1:16" x14ac:dyDescent="0.3">
      <c r="A34" s="115" t="s">
        <v>41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8"/>
      <c r="O34" s="18"/>
      <c r="P34" s="7"/>
    </row>
    <row r="35" spans="1:16" ht="16" thickBot="1" x14ac:dyDescent="0.35">
      <c r="A35" s="117" t="s">
        <v>42</v>
      </c>
      <c r="B35" s="118"/>
      <c r="C35" s="118"/>
      <c r="D35" s="118"/>
      <c r="E35" s="118"/>
      <c r="F35" s="118"/>
      <c r="G35" s="118"/>
      <c r="H35" s="118"/>
      <c r="I35" s="118"/>
      <c r="J35" s="118"/>
      <c r="K35" s="118"/>
      <c r="L35" s="118"/>
      <c r="M35" s="118"/>
      <c r="N35" s="9"/>
      <c r="O35" s="9"/>
      <c r="P35" s="10"/>
    </row>
    <row r="36" spans="1:16" x14ac:dyDescent="0.3">
      <c r="A36" s="98" t="s">
        <v>43</v>
      </c>
    </row>
    <row r="37" spans="1:16" x14ac:dyDescent="0.35">
      <c r="A37" s="29"/>
      <c r="M37" s="18"/>
      <c r="N37" s="18"/>
      <c r="O37" s="14"/>
    </row>
    <row r="38" spans="1:16" x14ac:dyDescent="0.35">
      <c r="A38" s="29"/>
      <c r="M38" s="18"/>
      <c r="N38" s="18"/>
      <c r="O38" s="18"/>
    </row>
    <row r="39" spans="1:16" x14ac:dyDescent="0.3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6" x14ac:dyDescent="0.3"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</row>
    <row r="41" spans="1:16" x14ac:dyDescent="0.3"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</row>
    <row r="42" spans="1:16" x14ac:dyDescent="0.3"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</row>
  </sheetData>
  <mergeCells count="20">
    <mergeCell ref="A28:C28"/>
    <mergeCell ref="B5:F5"/>
    <mergeCell ref="I5:P5"/>
    <mergeCell ref="A6:A7"/>
    <mergeCell ref="B1:P1"/>
    <mergeCell ref="B2:P2"/>
    <mergeCell ref="B3:P3"/>
    <mergeCell ref="B6:C6"/>
    <mergeCell ref="F6:G6"/>
    <mergeCell ref="D6:E6"/>
    <mergeCell ref="H6:I6"/>
    <mergeCell ref="G5:H5"/>
    <mergeCell ref="L6:M6"/>
    <mergeCell ref="N6:O6"/>
    <mergeCell ref="P6:P7"/>
    <mergeCell ref="A32:M32"/>
    <mergeCell ref="A33:M33"/>
    <mergeCell ref="A34:M34"/>
    <mergeCell ref="A35:M35"/>
    <mergeCell ref="A30:P30"/>
  </mergeCells>
  <phoneticPr fontId="7" type="noConversion"/>
  <pageMargins left="0.25" right="0.25" top="0.42" bottom="0.21" header="0.3" footer="0.3"/>
  <pageSetup paperSize="9" scale="43" orientation="landscape" r:id="rId1"/>
  <ignoredErrors>
    <ignoredError sqref="B27:O2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168C-C067-4B62-BC07-47C613C398BB}">
  <sheetPr>
    <pageSetUpPr fitToPage="1"/>
  </sheetPr>
  <dimension ref="A1:P27"/>
  <sheetViews>
    <sheetView view="pageBreakPreview" topLeftCell="C11" zoomScale="98" zoomScaleNormal="98" zoomScaleSheetLayoutView="98" workbookViewId="0">
      <selection activeCell="G8" sqref="G8"/>
    </sheetView>
  </sheetViews>
  <sheetFormatPr baseColWidth="10" defaultColWidth="11.453125" defaultRowHeight="15.5" x14ac:dyDescent="0.3"/>
  <cols>
    <col min="1" max="1" width="13" style="17" customWidth="1"/>
    <col min="2" max="2" width="13.26953125" style="5" customWidth="1"/>
    <col min="3" max="3" width="45.54296875" style="5" customWidth="1"/>
    <col min="4" max="4" width="10" style="5" customWidth="1"/>
    <col min="5" max="5" width="11.7265625" style="5" customWidth="1"/>
    <col min="6" max="6" width="10" style="5" customWidth="1"/>
    <col min="7" max="7" width="15.54296875" style="5" customWidth="1"/>
    <col min="8" max="8" width="11.26953125" style="5" customWidth="1"/>
    <col min="9" max="9" width="11.81640625" style="5" customWidth="1"/>
    <col min="10" max="10" width="17.453125" style="5" customWidth="1"/>
    <col min="11" max="11" width="16.81640625" style="5" customWidth="1"/>
    <col min="12" max="12" width="14.26953125" style="5" customWidth="1"/>
    <col min="13" max="13" width="11.453125" style="5" customWidth="1"/>
    <col min="14" max="14" width="9.453125" style="5" customWidth="1"/>
    <col min="15" max="15" width="15.81640625" style="5" customWidth="1"/>
    <col min="16" max="16" width="20.26953125" style="24" customWidth="1"/>
    <col min="17" max="17" width="9.81640625" style="5" customWidth="1"/>
    <col min="18" max="16384" width="11.453125" style="5"/>
  </cols>
  <sheetData>
    <row r="1" spans="1:16" ht="18.5" x14ac:dyDescent="0.3">
      <c r="A1" s="3"/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30"/>
    </row>
    <row r="2" spans="1:16" ht="38.25" customHeight="1" x14ac:dyDescent="0.3">
      <c r="A2" s="6"/>
      <c r="B2" s="131" t="s">
        <v>1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28.5" customHeight="1" x14ac:dyDescent="0.3">
      <c r="A3" s="6"/>
      <c r="B3" s="131" t="s">
        <v>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2"/>
    </row>
    <row r="4" spans="1:16" x14ac:dyDescent="0.3">
      <c r="A4" s="8"/>
      <c r="P4" s="7"/>
    </row>
    <row r="5" spans="1:16" s="11" customFormat="1" ht="29.25" customHeight="1" x14ac:dyDescent="0.35">
      <c r="A5" s="97" t="s">
        <v>3</v>
      </c>
      <c r="B5" s="143" t="s">
        <v>44</v>
      </c>
      <c r="C5" s="125"/>
      <c r="D5" s="125"/>
      <c r="E5" s="125"/>
      <c r="F5" s="144"/>
      <c r="G5" s="145" t="s">
        <v>95</v>
      </c>
      <c r="H5" s="139"/>
      <c r="I5" s="125"/>
      <c r="J5" s="125"/>
      <c r="K5" s="125"/>
      <c r="L5" s="125"/>
      <c r="M5" s="125"/>
      <c r="N5" s="125"/>
      <c r="O5" s="125"/>
      <c r="P5" s="126"/>
    </row>
    <row r="6" spans="1:16" ht="33" customHeight="1" x14ac:dyDescent="0.3">
      <c r="A6" s="127" t="s">
        <v>5</v>
      </c>
      <c r="B6" s="133" t="s">
        <v>6</v>
      </c>
      <c r="C6" s="133"/>
      <c r="D6" s="134" t="s">
        <v>7</v>
      </c>
      <c r="E6" s="135"/>
      <c r="F6" s="123" t="s">
        <v>8</v>
      </c>
      <c r="G6" s="123"/>
      <c r="H6" s="136" t="s">
        <v>9</v>
      </c>
      <c r="I6" s="137"/>
      <c r="J6" s="26" t="s">
        <v>10</v>
      </c>
      <c r="K6" s="26"/>
      <c r="L6" s="137" t="s">
        <v>11</v>
      </c>
      <c r="M6" s="137"/>
      <c r="N6" s="140" t="s">
        <v>12</v>
      </c>
      <c r="O6" s="140"/>
      <c r="P6" s="141" t="s">
        <v>13</v>
      </c>
    </row>
    <row r="7" spans="1:16" s="14" customFormat="1" ht="27" customHeight="1" x14ac:dyDescent="0.3">
      <c r="A7" s="128"/>
      <c r="C7" s="93"/>
      <c r="E7" s="93"/>
      <c r="G7" s="105"/>
      <c r="I7" s="93"/>
      <c r="K7" s="93"/>
      <c r="M7" s="93"/>
      <c r="N7" s="93"/>
      <c r="O7" s="93"/>
      <c r="P7" s="142"/>
    </row>
    <row r="8" spans="1:16" s="14" customFormat="1" ht="45.75" customHeight="1" x14ac:dyDescent="0.3">
      <c r="A8" s="27" t="s">
        <v>14</v>
      </c>
      <c r="B8" s="13">
        <v>30</v>
      </c>
      <c r="C8" s="13"/>
      <c r="D8" s="13"/>
      <c r="E8" s="13"/>
      <c r="F8" s="13"/>
      <c r="G8" s="13"/>
      <c r="H8" s="13"/>
      <c r="I8" s="13"/>
      <c r="J8" s="13">
        <v>1</v>
      </c>
      <c r="K8" s="13"/>
      <c r="L8" s="13"/>
      <c r="M8" s="13"/>
      <c r="N8" s="13"/>
      <c r="O8" s="13"/>
      <c r="P8" s="16">
        <f>+B8+D8+F8+H8+J8+L8+N8</f>
        <v>31</v>
      </c>
    </row>
    <row r="9" spans="1:16" ht="45.75" customHeight="1" x14ac:dyDescent="0.3">
      <c r="A9" s="27" t="s">
        <v>15</v>
      </c>
      <c r="B9" s="100">
        <v>30</v>
      </c>
      <c r="C9" s="100"/>
      <c r="D9" s="100"/>
      <c r="E9" s="100"/>
      <c r="F9" s="100"/>
      <c r="G9" s="100"/>
      <c r="H9" s="100"/>
      <c r="I9" s="100"/>
      <c r="J9" s="100">
        <v>2</v>
      </c>
      <c r="K9" s="100"/>
      <c r="L9" s="100"/>
      <c r="M9" s="100"/>
      <c r="N9" s="100"/>
      <c r="O9" s="100"/>
      <c r="P9" s="16">
        <f>+B9+D9+F9+H9+J9+L9+N9</f>
        <v>32</v>
      </c>
    </row>
    <row r="10" spans="1:16" ht="45.75" customHeight="1" x14ac:dyDescent="0.3">
      <c r="A10" s="27" t="s">
        <v>16</v>
      </c>
      <c r="B10" s="100">
        <v>35</v>
      </c>
      <c r="C10" s="100"/>
      <c r="D10" s="100"/>
      <c r="E10" s="100"/>
      <c r="F10" s="100"/>
      <c r="G10" s="100"/>
      <c r="H10" s="100"/>
      <c r="I10" s="100"/>
      <c r="J10" s="100">
        <v>2</v>
      </c>
      <c r="K10" s="100"/>
      <c r="L10" s="100"/>
      <c r="M10" s="100"/>
      <c r="N10" s="100"/>
      <c r="O10" s="100"/>
      <c r="P10" s="16">
        <f>+B10+D10+F10+H10+J10+L10+N10</f>
        <v>37</v>
      </c>
    </row>
    <row r="11" spans="1:16" ht="45.75" customHeight="1" x14ac:dyDescent="0.3">
      <c r="A11" s="27" t="s">
        <v>17</v>
      </c>
      <c r="B11" s="101">
        <v>13</v>
      </c>
      <c r="C11" s="100"/>
      <c r="D11" s="100"/>
      <c r="E11" s="100"/>
      <c r="F11" s="100"/>
      <c r="G11" s="100"/>
      <c r="H11" s="100"/>
      <c r="I11" s="100"/>
      <c r="J11" s="100">
        <v>2</v>
      </c>
      <c r="K11" s="100"/>
      <c r="L11" s="100"/>
      <c r="M11" s="100"/>
      <c r="N11" s="100"/>
      <c r="O11" s="100"/>
      <c r="P11" s="16">
        <f>+B11+D11+F11+H11+J11+L11+N11</f>
        <v>15</v>
      </c>
    </row>
    <row r="12" spans="1:16" ht="47.25" customHeight="1" x14ac:dyDescent="0.3">
      <c r="A12" s="96" t="s">
        <v>33</v>
      </c>
      <c r="B12" s="102">
        <f>SUM(B8:B11)</f>
        <v>108</v>
      </c>
      <c r="C12" s="102"/>
      <c r="D12" s="103">
        <f t="shared" ref="D12:I12" si="0">SUM(D9:D11)</f>
        <v>0</v>
      </c>
      <c r="E12" s="103">
        <f t="shared" si="0"/>
        <v>0</v>
      </c>
      <c r="F12" s="103">
        <f t="shared" si="0"/>
        <v>0</v>
      </c>
      <c r="G12" s="103">
        <f t="shared" si="0"/>
        <v>0</v>
      </c>
      <c r="H12" s="103">
        <f t="shared" si="0"/>
        <v>0</v>
      </c>
      <c r="I12" s="103">
        <f t="shared" si="0"/>
        <v>0</v>
      </c>
      <c r="J12" s="103">
        <f>SUM(J8:J11)</f>
        <v>7</v>
      </c>
      <c r="K12" s="103">
        <f>SUM(K9:K11)</f>
        <v>0</v>
      </c>
      <c r="L12" s="103">
        <f>SUM(L9:L11)</f>
        <v>0</v>
      </c>
      <c r="M12" s="103">
        <f>SUM(M9:M11)</f>
        <v>0</v>
      </c>
      <c r="N12" s="103">
        <f>SUM(N9:N11)</f>
        <v>0</v>
      </c>
      <c r="O12" s="103">
        <f>SUM(O9:O11)</f>
        <v>0</v>
      </c>
      <c r="P12" s="28">
        <f>SUM(P8:P11)</f>
        <v>115</v>
      </c>
    </row>
    <row r="13" spans="1:16" ht="56.25" customHeight="1" x14ac:dyDescent="0.3">
      <c r="A13" s="122" t="s">
        <v>34</v>
      </c>
      <c r="B13" s="122"/>
      <c r="C13" s="122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5"/>
    </row>
    <row r="14" spans="1:16" ht="19.5" customHeight="1" x14ac:dyDescent="0.3">
      <c r="A14" s="6" t="s">
        <v>35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7"/>
    </row>
    <row r="15" spans="1:16" ht="15" x14ac:dyDescent="0.3">
      <c r="A15" s="119"/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1"/>
    </row>
    <row r="16" spans="1:16" x14ac:dyDescent="0.3">
      <c r="A16" s="19" t="s">
        <v>36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1"/>
      <c r="N16" s="21"/>
      <c r="O16" s="21"/>
      <c r="P16" s="4"/>
    </row>
    <row r="17" spans="1:16" ht="35.25" customHeight="1" x14ac:dyDescent="0.3">
      <c r="A17" s="113" t="s">
        <v>37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8"/>
      <c r="O17" s="92" t="s">
        <v>38</v>
      </c>
      <c r="P17" s="99"/>
    </row>
    <row r="18" spans="1:16" ht="22.5" customHeight="1" x14ac:dyDescent="0.3">
      <c r="A18" s="115" t="s">
        <v>39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8"/>
      <c r="O18" s="92" t="s">
        <v>40</v>
      </c>
      <c r="P18" s="31"/>
    </row>
    <row r="19" spans="1:16" x14ac:dyDescent="0.3">
      <c r="A19" s="115" t="s">
        <v>41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8"/>
      <c r="O19" s="18"/>
      <c r="P19" s="7"/>
    </row>
    <row r="20" spans="1:16" x14ac:dyDescent="0.3">
      <c r="A20" s="117" t="s">
        <v>42</v>
      </c>
      <c r="B20" s="118"/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9"/>
      <c r="O20" s="9"/>
      <c r="P20" s="10"/>
    </row>
    <row r="21" spans="1:16" x14ac:dyDescent="0.3">
      <c r="A21" s="98" t="s">
        <v>43</v>
      </c>
    </row>
    <row r="22" spans="1:16" x14ac:dyDescent="0.35">
      <c r="A22" s="29"/>
      <c r="M22" s="18"/>
      <c r="N22" s="18"/>
      <c r="O22" s="14"/>
    </row>
    <row r="23" spans="1:16" x14ac:dyDescent="0.35">
      <c r="A23" s="29"/>
      <c r="M23" s="18"/>
      <c r="N23" s="18"/>
      <c r="O23" s="18"/>
    </row>
    <row r="24" spans="1:16" x14ac:dyDescent="0.3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6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6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6" x14ac:dyDescent="0.3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</sheetData>
  <mergeCells count="20">
    <mergeCell ref="B1:P1"/>
    <mergeCell ref="B2:P2"/>
    <mergeCell ref="B3:P3"/>
    <mergeCell ref="B5:F5"/>
    <mergeCell ref="G5:H5"/>
    <mergeCell ref="I5:P5"/>
    <mergeCell ref="A19:M19"/>
    <mergeCell ref="A20:M20"/>
    <mergeCell ref="N6:O6"/>
    <mergeCell ref="P6:P7"/>
    <mergeCell ref="A13:C13"/>
    <mergeCell ref="A15:P15"/>
    <mergeCell ref="A17:M17"/>
    <mergeCell ref="A18:M18"/>
    <mergeCell ref="A6:A7"/>
    <mergeCell ref="B6:C6"/>
    <mergeCell ref="D6:E6"/>
    <mergeCell ref="F6:G6"/>
    <mergeCell ref="H6:I6"/>
    <mergeCell ref="L6:M6"/>
  </mergeCells>
  <phoneticPr fontId="7" type="noConversion"/>
  <pageMargins left="0.25" right="0.25" top="0.42" bottom="0.21" header="0.3" footer="0.3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41BFF-4E95-43E9-A544-5900F84F6B2B}">
  <sheetPr>
    <pageSetUpPr fitToPage="1"/>
  </sheetPr>
  <dimension ref="A1:P25"/>
  <sheetViews>
    <sheetView topLeftCell="F1" zoomScale="98" zoomScaleNormal="98" zoomScaleSheetLayoutView="98" workbookViewId="0">
      <selection activeCell="G8" sqref="G8"/>
    </sheetView>
  </sheetViews>
  <sheetFormatPr baseColWidth="10" defaultColWidth="11.453125" defaultRowHeight="15.5" x14ac:dyDescent="0.3"/>
  <cols>
    <col min="1" max="1" width="13" style="17" customWidth="1"/>
    <col min="2" max="2" width="13.26953125" style="5" customWidth="1"/>
    <col min="3" max="3" width="45.54296875" style="5" customWidth="1"/>
    <col min="4" max="4" width="10" style="5" customWidth="1"/>
    <col min="5" max="5" width="11.7265625" style="5" customWidth="1"/>
    <col min="6" max="6" width="10" style="5" customWidth="1"/>
    <col min="7" max="7" width="15.54296875" style="5" customWidth="1"/>
    <col min="8" max="8" width="11.26953125" style="5" customWidth="1"/>
    <col min="9" max="9" width="11.81640625" style="5" customWidth="1"/>
    <col min="10" max="10" width="17.453125" style="5" customWidth="1"/>
    <col min="11" max="11" width="16.81640625" style="5" customWidth="1"/>
    <col min="12" max="12" width="14.26953125" style="5" customWidth="1"/>
    <col min="13" max="13" width="11.453125" style="5" customWidth="1"/>
    <col min="14" max="14" width="9.453125" style="5" customWidth="1"/>
    <col min="15" max="15" width="15.81640625" style="5" customWidth="1"/>
    <col min="16" max="16" width="20.26953125" style="24" customWidth="1"/>
    <col min="17" max="17" width="9.81640625" style="5" customWidth="1"/>
    <col min="18" max="16384" width="11.453125" style="5"/>
  </cols>
  <sheetData>
    <row r="1" spans="1:16" ht="18.5" x14ac:dyDescent="0.3">
      <c r="A1" s="3"/>
      <c r="B1" s="129" t="s">
        <v>0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30"/>
    </row>
    <row r="2" spans="1:16" ht="38.25" customHeight="1" x14ac:dyDescent="0.3">
      <c r="A2" s="6"/>
      <c r="B2" s="131" t="s">
        <v>1</v>
      </c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2"/>
    </row>
    <row r="3" spans="1:16" ht="28.5" customHeight="1" x14ac:dyDescent="0.3">
      <c r="A3" s="6"/>
      <c r="B3" s="131" t="s">
        <v>2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2"/>
    </row>
    <row r="4" spans="1:16" x14ac:dyDescent="0.3">
      <c r="A4" s="8"/>
      <c r="P4" s="7"/>
    </row>
    <row r="5" spans="1:16" s="11" customFormat="1" ht="29.25" customHeight="1" x14ac:dyDescent="0.35">
      <c r="A5" s="97" t="s">
        <v>3</v>
      </c>
      <c r="B5" s="143" t="s">
        <v>45</v>
      </c>
      <c r="C5" s="125"/>
      <c r="D5" s="125"/>
      <c r="E5" s="125"/>
      <c r="F5" s="144"/>
      <c r="G5" s="145" t="s">
        <v>96</v>
      </c>
      <c r="H5" s="139"/>
      <c r="I5" s="125"/>
      <c r="J5" s="125"/>
      <c r="K5" s="125"/>
      <c r="L5" s="125"/>
      <c r="M5" s="125"/>
      <c r="N5" s="125"/>
      <c r="O5" s="125"/>
      <c r="P5" s="126"/>
    </row>
    <row r="6" spans="1:16" ht="33" customHeight="1" x14ac:dyDescent="0.3">
      <c r="A6" s="127" t="s">
        <v>5</v>
      </c>
      <c r="B6" s="133" t="s">
        <v>6</v>
      </c>
      <c r="C6" s="133"/>
      <c r="D6" s="134" t="s">
        <v>7</v>
      </c>
      <c r="E6" s="135"/>
      <c r="F6" s="123" t="s">
        <v>8</v>
      </c>
      <c r="G6" s="123"/>
      <c r="H6" s="136" t="s">
        <v>9</v>
      </c>
      <c r="I6" s="137"/>
      <c r="J6" s="26" t="s">
        <v>10</v>
      </c>
      <c r="K6" s="26"/>
      <c r="L6" s="137" t="s">
        <v>11</v>
      </c>
      <c r="M6" s="137"/>
      <c r="N6" s="140" t="s">
        <v>12</v>
      </c>
      <c r="O6" s="140"/>
      <c r="P6" s="141" t="s">
        <v>13</v>
      </c>
    </row>
    <row r="7" spans="1:16" s="14" customFormat="1" ht="27" customHeight="1" x14ac:dyDescent="0.3">
      <c r="A7" s="128"/>
      <c r="C7" s="93"/>
      <c r="E7" s="93"/>
      <c r="G7" s="105"/>
      <c r="I7" s="93"/>
      <c r="K7" s="93"/>
      <c r="M7" s="93"/>
      <c r="N7" s="93"/>
      <c r="O7" s="93"/>
      <c r="P7" s="142"/>
    </row>
    <row r="8" spans="1:16" s="14" customFormat="1" ht="45.75" customHeight="1" x14ac:dyDescent="0.3">
      <c r="A8" s="27" t="s">
        <v>14</v>
      </c>
      <c r="B8" s="13">
        <v>16</v>
      </c>
      <c r="C8" s="13">
        <v>0</v>
      </c>
      <c r="D8" s="13"/>
      <c r="E8" s="13"/>
      <c r="F8" s="13"/>
      <c r="G8" s="13"/>
      <c r="H8" s="13"/>
      <c r="I8" s="13"/>
      <c r="J8" s="13">
        <v>1</v>
      </c>
      <c r="K8" s="13"/>
      <c r="L8" s="13"/>
      <c r="M8" s="13"/>
      <c r="N8" s="13"/>
      <c r="O8" s="13"/>
      <c r="P8" s="16">
        <f>+B8+D8+F8+H8+J8+L8+N8</f>
        <v>17</v>
      </c>
    </row>
    <row r="9" spans="1:16" ht="45.75" customHeight="1" x14ac:dyDescent="0.3">
      <c r="A9" s="27" t="s">
        <v>15</v>
      </c>
      <c r="B9" s="100">
        <v>6</v>
      </c>
      <c r="C9" s="100">
        <v>0</v>
      </c>
      <c r="D9" s="100"/>
      <c r="E9" s="100"/>
      <c r="F9" s="100">
        <v>2</v>
      </c>
      <c r="G9" s="100"/>
      <c r="H9" s="100"/>
      <c r="I9" s="100"/>
      <c r="J9" s="100">
        <v>2</v>
      </c>
      <c r="K9" s="100"/>
      <c r="L9" s="100"/>
      <c r="M9" s="100"/>
      <c r="N9" s="100"/>
      <c r="O9" s="100"/>
      <c r="P9" s="16">
        <f>+B9+D9+F9+H9+J9+L9+N9</f>
        <v>10</v>
      </c>
    </row>
    <row r="10" spans="1:16" ht="47.25" customHeight="1" x14ac:dyDescent="0.3">
      <c r="A10" s="96" t="s">
        <v>33</v>
      </c>
      <c r="B10" s="102">
        <f>SUM(B8:B9)</f>
        <v>22</v>
      </c>
      <c r="C10" s="102">
        <f>SUM(C8:C9)</f>
        <v>0</v>
      </c>
      <c r="D10" s="103">
        <f t="shared" ref="D10:I10" si="0">SUM(D9:D9)</f>
        <v>0</v>
      </c>
      <c r="E10" s="103">
        <f t="shared" si="0"/>
        <v>0</v>
      </c>
      <c r="F10" s="103">
        <f t="shared" si="0"/>
        <v>2</v>
      </c>
      <c r="G10" s="103">
        <f t="shared" si="0"/>
        <v>0</v>
      </c>
      <c r="H10" s="103">
        <f t="shared" si="0"/>
        <v>0</v>
      </c>
      <c r="I10" s="103">
        <f t="shared" si="0"/>
        <v>0</v>
      </c>
      <c r="J10" s="103">
        <f>SUM(J8:J9)</f>
        <v>3</v>
      </c>
      <c r="K10" s="103">
        <f>SUM(K9:K9)</f>
        <v>0</v>
      </c>
      <c r="L10" s="103">
        <f>SUM(L9:L9)</f>
        <v>0</v>
      </c>
      <c r="M10" s="103">
        <f>SUM(M9:M9)</f>
        <v>0</v>
      </c>
      <c r="N10" s="103">
        <f>SUM(N9:N9)</f>
        <v>0</v>
      </c>
      <c r="O10" s="103">
        <f>SUM(O9:O9)</f>
        <v>0</v>
      </c>
      <c r="P10" s="28">
        <f>SUM(P8:P9)</f>
        <v>27</v>
      </c>
    </row>
    <row r="11" spans="1:16" ht="56.25" customHeight="1" x14ac:dyDescent="0.3">
      <c r="A11" s="122" t="s">
        <v>34</v>
      </c>
      <c r="B11" s="122"/>
      <c r="C11" s="122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5"/>
    </row>
    <row r="12" spans="1:16" ht="19.5" customHeight="1" x14ac:dyDescent="0.3">
      <c r="A12" s="6" t="s">
        <v>35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7"/>
    </row>
    <row r="13" spans="1:16" ht="15" x14ac:dyDescent="0.3">
      <c r="A13" s="119"/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1"/>
    </row>
    <row r="14" spans="1:16" x14ac:dyDescent="0.3">
      <c r="A14" s="19" t="s">
        <v>36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1"/>
      <c r="N14" s="21"/>
      <c r="O14" s="21"/>
      <c r="P14" s="4"/>
    </row>
    <row r="15" spans="1:16" ht="35.25" customHeight="1" x14ac:dyDescent="0.3">
      <c r="A15" s="113" t="s">
        <v>37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8"/>
      <c r="O15" s="92" t="s">
        <v>38</v>
      </c>
      <c r="P15" s="99"/>
    </row>
    <row r="16" spans="1:16" ht="22.5" customHeight="1" x14ac:dyDescent="0.3">
      <c r="A16" s="115" t="s">
        <v>39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8"/>
      <c r="O16" s="92" t="s">
        <v>40</v>
      </c>
      <c r="P16" s="31"/>
    </row>
    <row r="17" spans="1:16" x14ac:dyDescent="0.3">
      <c r="A17" s="115" t="s">
        <v>41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8"/>
      <c r="O17" s="18"/>
      <c r="P17" s="7"/>
    </row>
    <row r="18" spans="1:16" x14ac:dyDescent="0.3">
      <c r="A18" s="117" t="s">
        <v>42</v>
      </c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9"/>
      <c r="O18" s="9"/>
      <c r="P18" s="10"/>
    </row>
    <row r="19" spans="1:16" x14ac:dyDescent="0.3">
      <c r="A19" s="98" t="s">
        <v>43</v>
      </c>
    </row>
    <row r="20" spans="1:16" x14ac:dyDescent="0.35">
      <c r="A20" s="29"/>
      <c r="M20" s="18"/>
      <c r="N20" s="18"/>
      <c r="O20" s="14"/>
    </row>
    <row r="21" spans="1:16" x14ac:dyDescent="0.35">
      <c r="A21" s="29"/>
      <c r="M21" s="18"/>
      <c r="N21" s="18"/>
      <c r="O21" s="18"/>
    </row>
    <row r="22" spans="1:16" x14ac:dyDescent="0.3"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spans="1:16" x14ac:dyDescent="0.3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6" x14ac:dyDescent="0.3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6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</sheetData>
  <mergeCells count="20">
    <mergeCell ref="B1:P1"/>
    <mergeCell ref="B2:P2"/>
    <mergeCell ref="B3:P3"/>
    <mergeCell ref="B5:F5"/>
    <mergeCell ref="G5:H5"/>
    <mergeCell ref="I5:P5"/>
    <mergeCell ref="A17:M17"/>
    <mergeCell ref="A18:M18"/>
    <mergeCell ref="N6:O6"/>
    <mergeCell ref="P6:P7"/>
    <mergeCell ref="A11:C11"/>
    <mergeCell ref="A13:P13"/>
    <mergeCell ref="A15:M15"/>
    <mergeCell ref="A16:M16"/>
    <mergeCell ref="A6:A7"/>
    <mergeCell ref="B6:C6"/>
    <mergeCell ref="D6:E6"/>
    <mergeCell ref="F6:G6"/>
    <mergeCell ref="H6:I6"/>
    <mergeCell ref="L6:M6"/>
  </mergeCells>
  <phoneticPr fontId="7" type="noConversion"/>
  <pageMargins left="0.25" right="0.25" top="0.42" bottom="0.21" header="0.3" footer="0.3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85376-B2DB-4E9C-B8F7-9FE8EA73D906}">
  <sheetPr>
    <pageSetUpPr fitToPage="1"/>
  </sheetPr>
  <dimension ref="A1:U57"/>
  <sheetViews>
    <sheetView tabSelected="1" topLeftCell="A4" zoomScale="60" zoomScaleNormal="60" zoomScaleSheetLayoutView="96" workbookViewId="0">
      <selection activeCell="P5" sqref="P5"/>
    </sheetView>
  </sheetViews>
  <sheetFormatPr baseColWidth="10" defaultColWidth="11.453125" defaultRowHeight="15.5" x14ac:dyDescent="0.35"/>
  <cols>
    <col min="1" max="1" width="31.81640625" style="17" customWidth="1"/>
    <col min="2" max="2" width="11.54296875" style="29" customWidth="1"/>
    <col min="3" max="3" width="13.81640625" style="29" customWidth="1"/>
    <col min="4" max="4" width="10.54296875" style="29" bestFit="1" customWidth="1"/>
    <col min="5" max="5" width="11.1796875" style="29" customWidth="1"/>
    <col min="6" max="6" width="15.26953125" style="29" customWidth="1"/>
    <col min="7" max="7" width="9.7265625" style="29" customWidth="1"/>
    <col min="8" max="8" width="9.81640625" style="5" customWidth="1"/>
    <col min="9" max="9" width="15.7265625" style="5" customWidth="1"/>
    <col min="10" max="10" width="9.453125" style="5" customWidth="1"/>
    <col min="11" max="11" width="9.54296875" style="5" customWidth="1"/>
    <col min="12" max="12" width="30.1796875" style="5" bestFit="1" customWidth="1"/>
    <col min="13" max="13" width="14.453125" style="5" customWidth="1"/>
    <col min="14" max="14" width="18.26953125" style="5" customWidth="1"/>
    <col min="15" max="15" width="11.54296875" style="5" customWidth="1"/>
    <col min="16" max="16" width="14.26953125" style="5" customWidth="1"/>
    <col min="17" max="17" width="9.81640625" style="5" customWidth="1"/>
    <col min="18" max="18" width="12.81640625" style="5" customWidth="1"/>
    <col min="19" max="19" width="11.1796875" style="5" customWidth="1"/>
    <col min="20" max="20" width="15.81640625" style="5" customWidth="1"/>
    <col min="21" max="21" width="7.1796875" style="5" bestFit="1" customWidth="1"/>
    <col min="22" max="22" width="8.54296875" style="5" bestFit="1" customWidth="1"/>
    <col min="23" max="16384" width="11.453125" style="5"/>
  </cols>
  <sheetData>
    <row r="1" spans="1:21" ht="27" customHeight="1" x14ac:dyDescent="0.3">
      <c r="A1" s="167"/>
      <c r="B1" s="154" t="s">
        <v>0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0" t="s">
        <v>46</v>
      </c>
      <c r="S1" s="150"/>
      <c r="T1" s="149"/>
      <c r="U1" s="149"/>
    </row>
    <row r="2" spans="1:21" ht="27" customHeight="1" x14ac:dyDescent="0.3">
      <c r="A2" s="168"/>
      <c r="B2" s="155" t="s">
        <v>1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0" t="s">
        <v>47</v>
      </c>
      <c r="S2" s="150"/>
      <c r="T2" s="149"/>
      <c r="U2" s="149"/>
    </row>
    <row r="3" spans="1:21" ht="36" customHeight="1" x14ac:dyDescent="0.3">
      <c r="A3" s="169"/>
      <c r="B3" s="156" t="s">
        <v>48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0" t="s">
        <v>49</v>
      </c>
      <c r="S3" s="150"/>
      <c r="T3" s="149"/>
      <c r="U3" s="149"/>
    </row>
    <row r="4" spans="1:21" ht="45.75" customHeight="1" x14ac:dyDescent="0.35">
      <c r="P4" s="22"/>
      <c r="Q4" s="22"/>
      <c r="R4" s="22"/>
      <c r="S4" s="22"/>
      <c r="T4" s="22"/>
      <c r="U4" s="36"/>
    </row>
    <row r="5" spans="1:21" ht="56.25" customHeight="1" x14ac:dyDescent="0.3">
      <c r="A5" s="104" t="s">
        <v>50</v>
      </c>
      <c r="B5" s="153" t="s">
        <v>51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04" t="s">
        <v>52</v>
      </c>
      <c r="Q5" s="151">
        <v>45597</v>
      </c>
      <c r="R5" s="152"/>
      <c r="S5" s="152"/>
      <c r="T5" s="152"/>
      <c r="U5" s="152"/>
    </row>
    <row r="6" spans="1:21" ht="39.75" customHeight="1" thickBot="1" x14ac:dyDescent="0.5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9"/>
    </row>
    <row r="7" spans="1:21" ht="39.75" customHeight="1" thickBot="1" x14ac:dyDescent="0.35">
      <c r="A7" s="146" t="s">
        <v>53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40"/>
      <c r="P7" s="40"/>
      <c r="Q7" s="40"/>
      <c r="R7" s="40"/>
      <c r="S7" s="40"/>
      <c r="T7" s="40"/>
      <c r="U7" s="41"/>
    </row>
    <row r="8" spans="1:21" ht="39.75" customHeight="1" thickBot="1" x14ac:dyDescent="0.35">
      <c r="A8" s="4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U8" s="44"/>
    </row>
    <row r="9" spans="1:21" ht="39.75" customHeight="1" x14ac:dyDescent="0.35">
      <c r="A9" s="157" t="s">
        <v>53</v>
      </c>
      <c r="B9" s="157"/>
      <c r="C9" s="157"/>
      <c r="D9" s="157"/>
      <c r="E9" s="83"/>
      <c r="F9" s="84"/>
      <c r="G9" s="85"/>
      <c r="H9" s="85"/>
      <c r="I9" s="85"/>
      <c r="J9" s="85"/>
      <c r="K9" s="86"/>
      <c r="L9" s="85"/>
      <c r="M9" s="45"/>
      <c r="N9" s="172" t="s">
        <v>53</v>
      </c>
      <c r="O9" s="173"/>
      <c r="P9" s="173"/>
      <c r="Q9" s="173"/>
      <c r="R9" s="173"/>
      <c r="S9" s="173"/>
      <c r="T9" s="174"/>
      <c r="U9" s="46"/>
    </row>
    <row r="10" spans="1:21" ht="21.75" customHeight="1" x14ac:dyDescent="0.35">
      <c r="A10" s="89" t="s">
        <v>54</v>
      </c>
      <c r="B10" s="89" t="s">
        <v>55</v>
      </c>
      <c r="C10" s="89" t="s">
        <v>56</v>
      </c>
      <c r="D10" s="89" t="s">
        <v>57</v>
      </c>
      <c r="E10" s="73"/>
      <c r="F10" s="87"/>
      <c r="G10" s="85"/>
      <c r="H10" s="85"/>
      <c r="I10" s="85"/>
      <c r="J10" s="85"/>
      <c r="K10" s="86"/>
      <c r="L10" s="88"/>
      <c r="M10" s="18"/>
      <c r="N10" s="171" t="s">
        <v>54</v>
      </c>
      <c r="O10" s="158" t="s">
        <v>55</v>
      </c>
      <c r="P10" s="158"/>
      <c r="Q10" s="158" t="s">
        <v>56</v>
      </c>
      <c r="R10" s="158"/>
      <c r="S10" s="158" t="s">
        <v>57</v>
      </c>
      <c r="T10" s="170"/>
      <c r="U10" s="47"/>
    </row>
    <row r="11" spans="1:21" ht="21.75" customHeight="1" x14ac:dyDescent="0.35">
      <c r="A11" s="33" t="s">
        <v>58</v>
      </c>
      <c r="B11" s="15">
        <f>+'Inventario Sede Archivo'!B12</f>
        <v>108</v>
      </c>
      <c r="C11" s="15">
        <f>+'Inventario - Sede Principal'!B27</f>
        <v>520</v>
      </c>
      <c r="D11" s="15">
        <f>+'Inventario Sede Correspondencia'!B8</f>
        <v>16</v>
      </c>
      <c r="E11" s="73"/>
      <c r="F11" s="87"/>
      <c r="G11" s="85"/>
      <c r="H11" s="85"/>
      <c r="I11" s="85"/>
      <c r="J11" s="85"/>
      <c r="K11" s="86"/>
      <c r="L11" s="88"/>
      <c r="M11" s="18"/>
      <c r="N11" s="171"/>
      <c r="O11" s="89" t="s">
        <v>59</v>
      </c>
      <c r="P11" s="90" t="s">
        <v>60</v>
      </c>
      <c r="Q11" s="89" t="s">
        <v>59</v>
      </c>
      <c r="R11" s="90" t="s">
        <v>60</v>
      </c>
      <c r="S11" s="89" t="s">
        <v>59</v>
      </c>
      <c r="T11" s="91" t="s">
        <v>60</v>
      </c>
      <c r="U11" s="47"/>
    </row>
    <row r="12" spans="1:21" ht="21" customHeight="1" x14ac:dyDescent="0.35">
      <c r="A12" s="34" t="s">
        <v>7</v>
      </c>
      <c r="B12" s="15">
        <f>+'Inventario Sede Archivo'!D12</f>
        <v>0</v>
      </c>
      <c r="C12" s="15">
        <f>+'Inventario - Sede Principal'!D27</f>
        <v>0</v>
      </c>
      <c r="D12" s="15">
        <f>+'Inventario Sede Correspondencia'!D10</f>
        <v>0</v>
      </c>
      <c r="E12" s="18"/>
      <c r="F12" s="85"/>
      <c r="G12" s="85"/>
      <c r="H12" s="85"/>
      <c r="I12" s="85"/>
      <c r="J12" s="85"/>
      <c r="K12" s="86"/>
      <c r="L12" s="88"/>
      <c r="M12" s="18"/>
      <c r="N12" s="77" t="s">
        <v>61</v>
      </c>
      <c r="O12" s="15">
        <f>+'Inventario Sede Archivo'!B12</f>
        <v>108</v>
      </c>
      <c r="P12" s="15"/>
      <c r="Q12" s="15">
        <f>+C11</f>
        <v>520</v>
      </c>
      <c r="R12" s="15"/>
      <c r="S12" s="15">
        <f>+D11</f>
        <v>16</v>
      </c>
      <c r="T12" s="31"/>
      <c r="U12" s="47"/>
    </row>
    <row r="13" spans="1:21" ht="21" customHeight="1" x14ac:dyDescent="0.35">
      <c r="A13" s="34" t="s">
        <v>8</v>
      </c>
      <c r="B13" s="15">
        <f>+'Inventario Sede Archivo'!F12</f>
        <v>0</v>
      </c>
      <c r="C13" s="15">
        <f>+'Inventario - Sede Principal'!F27</f>
        <v>346</v>
      </c>
      <c r="D13" s="15">
        <f>+'Inventario Sede Correspondencia'!F10</f>
        <v>2</v>
      </c>
      <c r="E13" s="5"/>
      <c r="F13" s="85"/>
      <c r="G13" s="85"/>
      <c r="H13" s="85"/>
      <c r="I13" s="85"/>
      <c r="J13" s="85"/>
      <c r="K13" s="86"/>
      <c r="L13" s="88"/>
      <c r="M13" s="18"/>
      <c r="N13" s="78" t="s">
        <v>7</v>
      </c>
      <c r="O13" s="15"/>
      <c r="P13" s="15">
        <f>+B12</f>
        <v>0</v>
      </c>
      <c r="Q13" s="15">
        <f t="shared" ref="Q13:Q19" si="0">+C12</f>
        <v>0</v>
      </c>
      <c r="R13" s="15">
        <f>+B12</f>
        <v>0</v>
      </c>
      <c r="S13" s="15">
        <f t="shared" ref="S13:S19" si="1">+D12</f>
        <v>0</v>
      </c>
      <c r="T13" s="31"/>
      <c r="U13" s="47"/>
    </row>
    <row r="14" spans="1:21" ht="18" x14ac:dyDescent="0.35">
      <c r="A14" s="34" t="s">
        <v>62</v>
      </c>
      <c r="B14" s="15">
        <f>+'Inventario Sede Archivo'!H12</f>
        <v>0</v>
      </c>
      <c r="C14" s="15">
        <f>+'Inventario - Sede Principal'!H27</f>
        <v>0</v>
      </c>
      <c r="D14" s="15">
        <f>+'Inventario Sede Correspondencia'!H10</f>
        <v>0</v>
      </c>
      <c r="E14" s="5"/>
      <c r="F14" s="85"/>
      <c r="G14" s="85"/>
      <c r="H14" s="85"/>
      <c r="I14" s="85"/>
      <c r="J14" s="85"/>
      <c r="K14" s="86"/>
      <c r="L14" s="88"/>
      <c r="M14" s="18"/>
      <c r="N14" s="78" t="s">
        <v>8</v>
      </c>
      <c r="O14" s="15"/>
      <c r="P14" s="15">
        <f t="shared" ref="P14:P15" si="2">+B13</f>
        <v>0</v>
      </c>
      <c r="Q14" s="15">
        <f t="shared" si="0"/>
        <v>346</v>
      </c>
      <c r="R14" s="15">
        <f t="shared" ref="R14:R15" si="3">+B13</f>
        <v>0</v>
      </c>
      <c r="S14" s="15">
        <f t="shared" si="1"/>
        <v>2</v>
      </c>
      <c r="T14" s="31"/>
      <c r="U14" s="47"/>
    </row>
    <row r="15" spans="1:21" ht="18" x14ac:dyDescent="0.35">
      <c r="A15" s="34" t="s">
        <v>10</v>
      </c>
      <c r="B15" s="15">
        <f>+'Inventario Sede Archivo'!J12</f>
        <v>7</v>
      </c>
      <c r="C15" s="15">
        <f>+'Inventario - Sede Principal'!J27</f>
        <v>78</v>
      </c>
      <c r="D15" s="15">
        <f>+'Inventario Sede Correspondencia'!J10</f>
        <v>3</v>
      </c>
      <c r="E15" s="5"/>
      <c r="F15" s="85"/>
      <c r="G15" s="85"/>
      <c r="H15" s="85"/>
      <c r="I15" s="85"/>
      <c r="J15" s="85"/>
      <c r="K15" s="86"/>
      <c r="L15" s="86"/>
      <c r="N15" s="78" t="s">
        <v>62</v>
      </c>
      <c r="O15" s="15"/>
      <c r="P15" s="15">
        <f t="shared" si="2"/>
        <v>0</v>
      </c>
      <c r="Q15" s="15">
        <f t="shared" si="0"/>
        <v>0</v>
      </c>
      <c r="R15" s="15">
        <f t="shared" si="3"/>
        <v>0</v>
      </c>
      <c r="S15" s="15">
        <f t="shared" si="1"/>
        <v>0</v>
      </c>
      <c r="T15" s="79"/>
      <c r="U15" s="44"/>
    </row>
    <row r="16" spans="1:21" ht="18" x14ac:dyDescent="0.35">
      <c r="A16" s="34" t="s">
        <v>11</v>
      </c>
      <c r="B16" s="15">
        <f>+'Inventario Sede Archivo'!L12</f>
        <v>0</v>
      </c>
      <c r="C16" s="15">
        <f>+'Inventario - Sede Principal'!L27</f>
        <v>57</v>
      </c>
      <c r="D16" s="15">
        <f>+'Inventario Sede Correspondencia'!L10</f>
        <v>0</v>
      </c>
      <c r="E16" s="5"/>
      <c r="F16" s="85"/>
      <c r="G16" s="86"/>
      <c r="H16" s="86"/>
      <c r="I16" s="86"/>
      <c r="J16" s="86"/>
      <c r="K16" s="86"/>
      <c r="L16" s="86"/>
      <c r="N16" s="78" t="s">
        <v>10</v>
      </c>
      <c r="O16" s="15">
        <f t="shared" ref="O16:O19" si="4">+B15</f>
        <v>7</v>
      </c>
      <c r="P16" s="15">
        <f>+'Inventario Sede Archivo'!K12</f>
        <v>0</v>
      </c>
      <c r="Q16" s="15">
        <f t="shared" si="0"/>
        <v>78</v>
      </c>
      <c r="R16" s="15"/>
      <c r="S16" s="15">
        <f t="shared" si="1"/>
        <v>3</v>
      </c>
      <c r="T16" s="79"/>
      <c r="U16" s="44"/>
    </row>
    <row r="17" spans="1:21" ht="18" x14ac:dyDescent="0.35">
      <c r="A17" s="35" t="s">
        <v>12</v>
      </c>
      <c r="B17" s="32">
        <f>+'Inventario Sede Archivo'!N12</f>
        <v>0</v>
      </c>
      <c r="C17" s="15">
        <f>+'Inventario - Sede Principal'!N27</f>
        <v>0</v>
      </c>
      <c r="D17" s="15">
        <f>+'Inventario Sede Correspondencia'!N10</f>
        <v>0</v>
      </c>
      <c r="E17" s="5"/>
      <c r="F17" s="85"/>
      <c r="G17" s="86"/>
      <c r="H17" s="86"/>
      <c r="I17" s="86"/>
      <c r="J17" s="86"/>
      <c r="K17" s="86"/>
      <c r="L17" s="86"/>
      <c r="N17" s="78" t="s">
        <v>11</v>
      </c>
      <c r="O17" s="15"/>
      <c r="P17" s="15">
        <f>+B16</f>
        <v>0</v>
      </c>
      <c r="Q17" s="15"/>
      <c r="R17" s="15">
        <f>+C16</f>
        <v>57</v>
      </c>
      <c r="T17" s="15">
        <f>+D16</f>
        <v>0</v>
      </c>
      <c r="U17" s="44"/>
    </row>
    <row r="18" spans="1:21" ht="16.5" customHeight="1" x14ac:dyDescent="0.35">
      <c r="A18" s="74" t="s">
        <v>32</v>
      </c>
      <c r="B18" s="15">
        <v>0</v>
      </c>
      <c r="C18" s="15"/>
      <c r="D18" s="15">
        <v>0</v>
      </c>
      <c r="E18" s="5"/>
      <c r="F18" s="85"/>
      <c r="G18" s="86"/>
      <c r="H18" s="86"/>
      <c r="I18" s="86"/>
      <c r="J18" s="86"/>
      <c r="K18" s="86"/>
      <c r="L18" s="86"/>
      <c r="N18" s="80" t="s">
        <v>63</v>
      </c>
      <c r="O18" s="15"/>
      <c r="P18" s="15">
        <f>+B17</f>
        <v>0</v>
      </c>
      <c r="Q18" s="15"/>
      <c r="R18" s="15">
        <f>+C17</f>
        <v>0</v>
      </c>
      <c r="S18" s="15"/>
      <c r="T18" s="79">
        <f>+D17</f>
        <v>0</v>
      </c>
      <c r="U18" s="44"/>
    </row>
    <row r="19" spans="1:21" ht="18" x14ac:dyDescent="0.35">
      <c r="E19" s="5"/>
      <c r="F19" s="85"/>
      <c r="G19" s="86"/>
      <c r="H19" s="86"/>
      <c r="I19" s="86"/>
      <c r="J19" s="86"/>
      <c r="K19" s="86"/>
      <c r="L19" s="86"/>
      <c r="N19" s="75" t="s">
        <v>32</v>
      </c>
      <c r="O19" s="15">
        <f t="shared" si="4"/>
        <v>0</v>
      </c>
      <c r="P19" s="15">
        <v>0</v>
      </c>
      <c r="Q19" s="15">
        <f t="shared" si="0"/>
        <v>0</v>
      </c>
      <c r="R19" s="15"/>
      <c r="S19" s="15">
        <f t="shared" si="1"/>
        <v>0</v>
      </c>
      <c r="T19" s="79"/>
      <c r="U19" s="44"/>
    </row>
    <row r="20" spans="1:21" ht="15.75" customHeight="1" x14ac:dyDescent="0.35">
      <c r="A20" s="74"/>
      <c r="B20" s="15"/>
      <c r="C20" s="15"/>
      <c r="D20" s="15"/>
      <c r="E20" s="5"/>
      <c r="F20" s="85"/>
      <c r="G20" s="86"/>
      <c r="H20" s="86"/>
      <c r="I20" s="86"/>
      <c r="J20" s="86"/>
      <c r="K20" s="86"/>
      <c r="L20" s="86"/>
      <c r="N20" s="82" t="s">
        <v>13</v>
      </c>
      <c r="O20" s="76">
        <f>SUM(O12:O19)</f>
        <v>115</v>
      </c>
      <c r="P20" s="76">
        <f t="shared" ref="P20:T20" si="5">SUM(P12:P19)</f>
        <v>0</v>
      </c>
      <c r="Q20" s="76">
        <f t="shared" si="5"/>
        <v>944</v>
      </c>
      <c r="R20" s="76">
        <f t="shared" si="5"/>
        <v>57</v>
      </c>
      <c r="S20" s="76">
        <f t="shared" si="5"/>
        <v>21</v>
      </c>
      <c r="T20" s="76">
        <f t="shared" si="5"/>
        <v>0</v>
      </c>
      <c r="U20" s="44"/>
    </row>
    <row r="21" spans="1:21" x14ac:dyDescent="0.35">
      <c r="A21" s="106" t="s">
        <v>64</v>
      </c>
      <c r="B21" s="25">
        <f>SUM(B11:B20)</f>
        <v>115</v>
      </c>
      <c r="C21" s="25">
        <f>SUM(C11:C20)</f>
        <v>1001</v>
      </c>
      <c r="D21" s="25">
        <f>SUM(D11:D20)</f>
        <v>21</v>
      </c>
      <c r="E21" s="5"/>
      <c r="F21" s="85"/>
      <c r="G21" s="86"/>
      <c r="H21" s="86"/>
      <c r="I21" s="86"/>
      <c r="J21" s="86"/>
      <c r="K21" s="86"/>
      <c r="L21" s="86"/>
      <c r="U21" s="44"/>
    </row>
    <row r="22" spans="1:21" x14ac:dyDescent="0.35">
      <c r="A22" s="5"/>
      <c r="B22" s="5"/>
      <c r="C22" s="5"/>
      <c r="D22" s="5"/>
      <c r="E22" s="5"/>
      <c r="F22" s="85"/>
      <c r="G22" s="86"/>
      <c r="H22" s="86"/>
      <c r="I22" s="86"/>
      <c r="J22" s="86"/>
      <c r="K22" s="86"/>
      <c r="L22" s="86"/>
      <c r="N22" s="81"/>
      <c r="O22" s="108"/>
      <c r="Q22" s="14"/>
      <c r="S22" s="14"/>
      <c r="U22" s="44"/>
    </row>
    <row r="23" spans="1:21" x14ac:dyDescent="0.35">
      <c r="A23" s="5"/>
      <c r="B23" s="5"/>
      <c r="C23" s="5"/>
      <c r="D23" s="5"/>
      <c r="E23" s="5"/>
      <c r="F23" s="85"/>
      <c r="G23" s="86"/>
      <c r="H23" s="86"/>
      <c r="I23" s="86"/>
      <c r="J23" s="86"/>
      <c r="K23" s="86"/>
      <c r="L23" s="86"/>
      <c r="N23" s="45"/>
      <c r="O23" s="45"/>
      <c r="P23" s="45"/>
      <c r="Q23" s="45"/>
    </row>
    <row r="24" spans="1:21" ht="30" x14ac:dyDescent="0.35">
      <c r="A24" s="5"/>
      <c r="B24" s="5"/>
      <c r="C24" s="5"/>
      <c r="D24" s="5"/>
      <c r="E24" s="5"/>
      <c r="F24" s="85"/>
      <c r="G24" s="86"/>
      <c r="H24" s="86"/>
      <c r="I24" s="86"/>
      <c r="J24" s="86"/>
      <c r="K24" s="86"/>
      <c r="L24" s="86"/>
      <c r="N24" s="81" t="s">
        <v>65</v>
      </c>
      <c r="O24" s="109">
        <v>0.68</v>
      </c>
      <c r="P24" s="45">
        <v>1060</v>
      </c>
      <c r="Q24" s="45"/>
    </row>
    <row r="25" spans="1:21" x14ac:dyDescent="0.35">
      <c r="A25" s="5"/>
      <c r="B25" s="5"/>
      <c r="C25" s="5"/>
      <c r="D25" s="5"/>
      <c r="E25" s="5"/>
      <c r="F25" s="85"/>
      <c r="G25" s="86"/>
      <c r="H25" s="86"/>
      <c r="I25" s="86"/>
      <c r="J25" s="86"/>
      <c r="K25" s="86"/>
      <c r="L25" s="86"/>
      <c r="N25" s="45"/>
      <c r="O25" s="45"/>
      <c r="P25" s="107"/>
      <c r="Q25" s="45"/>
    </row>
    <row r="26" spans="1:21" x14ac:dyDescent="0.35">
      <c r="A26" s="5"/>
      <c r="B26" s="5"/>
      <c r="C26" s="5"/>
      <c r="D26" s="5"/>
      <c r="E26" s="5"/>
      <c r="F26" s="5"/>
    </row>
    <row r="27" spans="1:21" ht="29.25" customHeight="1" thickBot="1" x14ac:dyDescent="0.4">
      <c r="A27" s="6"/>
      <c r="C27" s="5"/>
      <c r="D27" s="5"/>
      <c r="E27" s="5"/>
      <c r="F27" s="5"/>
      <c r="G27" s="5"/>
    </row>
    <row r="28" spans="1:21" ht="34.5" customHeight="1" thickBot="1" x14ac:dyDescent="0.35">
      <c r="A28" s="146" t="s">
        <v>66</v>
      </c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8"/>
    </row>
    <row r="29" spans="1:21" ht="33" customHeight="1" x14ac:dyDescent="0.3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U29" s="44"/>
    </row>
    <row r="30" spans="1:21" ht="30" customHeight="1" x14ac:dyDescent="0.3">
      <c r="A30" s="164" t="s">
        <v>67</v>
      </c>
      <c r="B30" s="164"/>
      <c r="C30" s="164"/>
      <c r="D30" s="164"/>
      <c r="E30" s="164"/>
      <c r="F30" s="164"/>
      <c r="G30" s="164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1"/>
    </row>
    <row r="31" spans="1:21" ht="30" customHeight="1" x14ac:dyDescent="0.3">
      <c r="A31" s="165" t="s">
        <v>68</v>
      </c>
      <c r="B31" s="158" t="s">
        <v>55</v>
      </c>
      <c r="C31" s="158"/>
      <c r="D31" s="158" t="s">
        <v>56</v>
      </c>
      <c r="E31" s="158"/>
      <c r="F31" s="158" t="s">
        <v>57</v>
      </c>
      <c r="G31" s="158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1"/>
    </row>
    <row r="32" spans="1:21" ht="26.25" customHeight="1" x14ac:dyDescent="0.3">
      <c r="A32" s="166"/>
      <c r="B32" s="52" t="s">
        <v>69</v>
      </c>
      <c r="C32" s="52" t="s">
        <v>40</v>
      </c>
      <c r="D32" s="52" t="s">
        <v>69</v>
      </c>
      <c r="E32" s="52" t="s">
        <v>40</v>
      </c>
      <c r="F32" s="52" t="s">
        <v>69</v>
      </c>
      <c r="G32" s="52" t="s">
        <v>40</v>
      </c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1"/>
    </row>
    <row r="33" spans="1:21" ht="21.75" customHeight="1" x14ac:dyDescent="0.3">
      <c r="A33" s="33" t="s">
        <v>58</v>
      </c>
      <c r="B33" s="53">
        <f>+B11</f>
        <v>108</v>
      </c>
      <c r="C33" s="53">
        <f>+'Inventario Sede Archivo'!C12</f>
        <v>0</v>
      </c>
      <c r="D33" s="53">
        <f>+C11</f>
        <v>520</v>
      </c>
      <c r="E33" s="53">
        <f>+'Inventario - Sede Principal'!C27</f>
        <v>0</v>
      </c>
      <c r="F33" s="53">
        <f>+D11</f>
        <v>16</v>
      </c>
      <c r="G33" s="53">
        <f>+'Inventario Sede Correspondencia'!C10</f>
        <v>0</v>
      </c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1"/>
    </row>
    <row r="34" spans="1:21" ht="21.75" customHeight="1" x14ac:dyDescent="0.3">
      <c r="A34" s="34" t="s">
        <v>7</v>
      </c>
      <c r="B34" s="53">
        <f t="shared" ref="B34:B39" si="6">+B12</f>
        <v>0</v>
      </c>
      <c r="C34" s="53">
        <f>+'Inventario Sede Archivo'!E12</f>
        <v>0</v>
      </c>
      <c r="D34" s="53">
        <f t="shared" ref="D34:D39" si="7">+C12</f>
        <v>0</v>
      </c>
      <c r="E34" s="53">
        <f>+'Inventario - Sede Principal'!E27</f>
        <v>0</v>
      </c>
      <c r="F34" s="53">
        <f t="shared" ref="F34:F39" si="8">+D12</f>
        <v>0</v>
      </c>
      <c r="G34" s="53">
        <f>+'Inventario Sede Correspondencia'!E10</f>
        <v>0</v>
      </c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1"/>
    </row>
    <row r="35" spans="1:21" ht="21.75" customHeight="1" x14ac:dyDescent="0.3">
      <c r="A35" s="34" t="s">
        <v>8</v>
      </c>
      <c r="B35" s="53">
        <f t="shared" si="6"/>
        <v>0</v>
      </c>
      <c r="C35" s="53">
        <f>+'Inventario Sede Archivo'!F12</f>
        <v>0</v>
      </c>
      <c r="D35" s="53">
        <f t="shared" si="7"/>
        <v>346</v>
      </c>
      <c r="E35" s="53">
        <f>+'Inventario - Sede Principal'!G27</f>
        <v>12</v>
      </c>
      <c r="F35" s="53">
        <f t="shared" si="8"/>
        <v>2</v>
      </c>
      <c r="G35" s="53">
        <f>+'Inventario Sede Correspondencia'!I10</f>
        <v>0</v>
      </c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1"/>
    </row>
    <row r="36" spans="1:21" ht="21.75" customHeight="1" x14ac:dyDescent="0.3">
      <c r="A36" s="34" t="s">
        <v>62</v>
      </c>
      <c r="B36" s="53">
        <f t="shared" si="6"/>
        <v>0</v>
      </c>
      <c r="C36" s="53">
        <f>+'Inventario Sede Archivo'!H12</f>
        <v>0</v>
      </c>
      <c r="D36" s="53">
        <f t="shared" si="7"/>
        <v>0</v>
      </c>
      <c r="E36" s="53">
        <f>+'Inventario - Sede Principal'!I27</f>
        <v>0</v>
      </c>
      <c r="F36" s="53">
        <f t="shared" si="8"/>
        <v>0</v>
      </c>
      <c r="G36" s="53">
        <f>+'Inventario Sede Correspondencia'!K10</f>
        <v>0</v>
      </c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1"/>
    </row>
    <row r="37" spans="1:21" ht="21.75" customHeight="1" x14ac:dyDescent="0.3">
      <c r="A37" s="34" t="s">
        <v>10</v>
      </c>
      <c r="B37" s="53">
        <f t="shared" si="6"/>
        <v>7</v>
      </c>
      <c r="C37" s="53">
        <f>+'Inventario Sede Archivo'!J12</f>
        <v>7</v>
      </c>
      <c r="D37" s="53">
        <f t="shared" si="7"/>
        <v>78</v>
      </c>
      <c r="E37" s="53">
        <f>+'Inventario - Sede Principal'!K27</f>
        <v>1</v>
      </c>
      <c r="F37" s="53">
        <f t="shared" si="8"/>
        <v>3</v>
      </c>
      <c r="G37" s="53">
        <f>+'Inventario Sede Correspondencia'!K10</f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1"/>
    </row>
    <row r="38" spans="1:21" ht="21.75" customHeight="1" x14ac:dyDescent="0.3">
      <c r="A38" s="34" t="s">
        <v>11</v>
      </c>
      <c r="B38" s="53">
        <f t="shared" si="6"/>
        <v>0</v>
      </c>
      <c r="C38" s="53">
        <f>+'Inventario Sede Archivo'!L12</f>
        <v>0</v>
      </c>
      <c r="D38" s="53">
        <f t="shared" si="7"/>
        <v>57</v>
      </c>
      <c r="E38" s="53">
        <f>+'Inventario - Sede Principal'!M27</f>
        <v>12</v>
      </c>
      <c r="F38" s="53">
        <f t="shared" si="8"/>
        <v>0</v>
      </c>
      <c r="G38" s="53">
        <f>+'Inventario Sede Correspondencia'!M10</f>
        <v>0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1"/>
    </row>
    <row r="39" spans="1:21" ht="21.75" customHeight="1" x14ac:dyDescent="0.3">
      <c r="A39" s="35" t="s">
        <v>12</v>
      </c>
      <c r="B39" s="53">
        <f t="shared" si="6"/>
        <v>0</v>
      </c>
      <c r="C39" s="53">
        <f>+'Inventario Sede Archivo'!N12</f>
        <v>0</v>
      </c>
      <c r="D39" s="53">
        <f t="shared" si="7"/>
        <v>0</v>
      </c>
      <c r="E39" s="53">
        <f>+'Inventario - Sede Principal'!O27</f>
        <v>0</v>
      </c>
      <c r="F39" s="53">
        <f t="shared" si="8"/>
        <v>0</v>
      </c>
      <c r="G39" s="53">
        <f>+'Inventario Sede Correspondencia'!O10</f>
        <v>0</v>
      </c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1"/>
    </row>
    <row r="40" spans="1:21" ht="21.75" customHeight="1" x14ac:dyDescent="0.4">
      <c r="A40" s="54"/>
      <c r="B40" s="53"/>
      <c r="C40" s="53"/>
      <c r="D40" s="53"/>
      <c r="E40" s="55"/>
      <c r="F40" s="15"/>
      <c r="G40" s="15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1"/>
    </row>
    <row r="41" spans="1:21" ht="18" x14ac:dyDescent="0.4">
      <c r="A41" s="56"/>
      <c r="B41" s="53">
        <f t="shared" ref="B41:G41" si="9">SUM(B33:B40)</f>
        <v>115</v>
      </c>
      <c r="C41" s="53">
        <f t="shared" si="9"/>
        <v>7</v>
      </c>
      <c r="D41" s="53">
        <f t="shared" si="9"/>
        <v>1001</v>
      </c>
      <c r="E41" s="53">
        <f t="shared" si="9"/>
        <v>25</v>
      </c>
      <c r="F41" s="53">
        <f t="shared" si="9"/>
        <v>21</v>
      </c>
      <c r="G41" s="53">
        <f t="shared" si="9"/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1"/>
    </row>
    <row r="42" spans="1:21" ht="36.75" customHeight="1" thickBot="1" x14ac:dyDescent="0.35">
      <c r="A42" s="57" t="s">
        <v>70</v>
      </c>
      <c r="B42" s="58">
        <f>+B41/B21</f>
        <v>1</v>
      </c>
      <c r="C42" s="58">
        <f>+C41/B21</f>
        <v>6.0869565217391307E-2</v>
      </c>
      <c r="D42" s="58">
        <f>+D41/C21</f>
        <v>1</v>
      </c>
      <c r="E42" s="58">
        <f>+E41/C21</f>
        <v>2.4975024975024976E-2</v>
      </c>
      <c r="F42" s="58">
        <f>+F41/D21</f>
        <v>1</v>
      </c>
      <c r="G42" s="58">
        <f>+G41/D21</f>
        <v>0</v>
      </c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1"/>
    </row>
    <row r="43" spans="1:21" ht="21" customHeight="1" x14ac:dyDescent="0.35">
      <c r="A43" s="59"/>
      <c r="C43" s="14"/>
      <c r="D43" s="14"/>
      <c r="E43" s="5"/>
      <c r="F43" s="5"/>
      <c r="G43" s="5"/>
      <c r="U43" s="44"/>
    </row>
    <row r="44" spans="1:21" ht="24.75" customHeight="1" x14ac:dyDescent="0.35">
      <c r="A44" s="60" t="str">
        <f>+B32</f>
        <v xml:space="preserve">OK </v>
      </c>
      <c r="B44" s="61">
        <f>+B42</f>
        <v>1</v>
      </c>
      <c r="C44" s="5"/>
      <c r="D44" s="5"/>
      <c r="E44" s="5"/>
      <c r="F44" s="5"/>
      <c r="G44" s="5"/>
      <c r="U44" s="44"/>
    </row>
    <row r="45" spans="1:21" x14ac:dyDescent="0.35">
      <c r="A45" s="62" t="str">
        <f>+C32</f>
        <v>Dañado</v>
      </c>
      <c r="B45" s="61">
        <f>+C42</f>
        <v>6.0869565217391307E-2</v>
      </c>
      <c r="C45" s="5"/>
      <c r="D45" s="5"/>
      <c r="E45" s="5"/>
      <c r="F45" s="5"/>
      <c r="G45" s="5"/>
      <c r="U45" s="44"/>
    </row>
    <row r="46" spans="1:21" ht="16" thickBot="1" x14ac:dyDescent="0.4">
      <c r="A46" s="63"/>
      <c r="B46" s="64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65"/>
    </row>
    <row r="47" spans="1:21" ht="16" thickBot="1" x14ac:dyDescent="0.4">
      <c r="A47" s="6"/>
      <c r="C47" s="5"/>
      <c r="D47" s="5"/>
      <c r="E47" s="5"/>
      <c r="F47" s="5"/>
      <c r="G47" s="5"/>
    </row>
    <row r="48" spans="1:21" ht="39.75" customHeight="1" thickBot="1" x14ac:dyDescent="0.35">
      <c r="A48" s="146" t="s">
        <v>71</v>
      </c>
      <c r="B48" s="147"/>
      <c r="C48" s="147"/>
      <c r="D48" s="147"/>
      <c r="E48" s="147"/>
      <c r="F48" s="147"/>
      <c r="G48" s="147"/>
      <c r="H48" s="147"/>
      <c r="I48" s="147"/>
      <c r="J48" s="147"/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8"/>
    </row>
    <row r="49" spans="1:21" ht="30.75" customHeight="1" x14ac:dyDescent="0.35">
      <c r="A49" s="6"/>
      <c r="J49" s="66"/>
      <c r="U49" s="44"/>
    </row>
    <row r="50" spans="1:21" s="68" customFormat="1" ht="30.75" customHeight="1" x14ac:dyDescent="0.4">
      <c r="A50" s="149" t="s">
        <v>72</v>
      </c>
      <c r="B50" s="149"/>
      <c r="C50" s="149"/>
      <c r="D50" s="149"/>
      <c r="E50" s="149" t="s">
        <v>73</v>
      </c>
      <c r="F50" s="149"/>
      <c r="G50" s="149"/>
      <c r="H50" s="149"/>
      <c r="I50" s="149"/>
      <c r="J50" s="149"/>
      <c r="K50" s="149"/>
      <c r="L50" s="149"/>
      <c r="M50" s="149" t="s">
        <v>74</v>
      </c>
      <c r="N50" s="149"/>
      <c r="O50" s="149"/>
      <c r="P50" s="149"/>
      <c r="Q50" s="149"/>
      <c r="R50" s="149"/>
      <c r="S50" s="149"/>
      <c r="T50" s="149"/>
      <c r="U50" s="149"/>
    </row>
    <row r="51" spans="1:21" ht="327.75" customHeight="1" x14ac:dyDescent="0.35">
      <c r="A51" s="69"/>
      <c r="B51" s="70"/>
      <c r="C51" s="70"/>
      <c r="D51" s="159"/>
      <c r="E51" s="160"/>
      <c r="F51" s="160"/>
      <c r="G51" s="160"/>
      <c r="H51" s="160"/>
      <c r="I51" s="160"/>
      <c r="J51" s="160"/>
      <c r="K51" s="160"/>
      <c r="L51" s="160"/>
      <c r="M51" s="161"/>
      <c r="N51" s="161"/>
      <c r="O51" s="161"/>
      <c r="P51" s="161"/>
      <c r="Q51" s="161"/>
      <c r="R51" s="161"/>
      <c r="S51" s="161"/>
      <c r="T51" s="161"/>
      <c r="U51" s="161"/>
    </row>
    <row r="52" spans="1:21" ht="30.75" customHeight="1" x14ac:dyDescent="0.35">
      <c r="A52" s="71"/>
      <c r="B52" s="162" t="s">
        <v>75</v>
      </c>
      <c r="C52" s="162"/>
      <c r="D52" s="162"/>
      <c r="E52" s="162"/>
      <c r="F52" s="162"/>
      <c r="G52" s="162"/>
      <c r="H52" s="162"/>
      <c r="I52" s="72"/>
      <c r="J52" s="163" t="s">
        <v>76</v>
      </c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</row>
    <row r="53" spans="1:21" ht="29.25" customHeight="1" x14ac:dyDescent="0.35">
      <c r="A53" s="6"/>
      <c r="U53" s="44"/>
    </row>
    <row r="54" spans="1:21" x14ac:dyDescent="0.35">
      <c r="A54" s="23" t="s">
        <v>77</v>
      </c>
      <c r="U54" s="44"/>
    </row>
    <row r="55" spans="1:21" x14ac:dyDescent="0.35">
      <c r="A55" s="6"/>
      <c r="U55" s="44"/>
    </row>
    <row r="56" spans="1:21" ht="15" customHeight="1" x14ac:dyDescent="0.35">
      <c r="A56" s="6" t="s">
        <v>78</v>
      </c>
      <c r="U56" s="44"/>
    </row>
    <row r="57" spans="1:21" ht="16" thickBot="1" x14ac:dyDescent="0.4">
      <c r="A57" s="8"/>
      <c r="B57" s="67"/>
      <c r="C57" s="67"/>
      <c r="D57" s="67"/>
      <c r="E57" s="67"/>
      <c r="F57" s="67"/>
      <c r="G57" s="67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65"/>
    </row>
  </sheetData>
  <mergeCells count="32">
    <mergeCell ref="A1:A3"/>
    <mergeCell ref="S10:T10"/>
    <mergeCell ref="O10:P10"/>
    <mergeCell ref="N10:N11"/>
    <mergeCell ref="N9:T9"/>
    <mergeCell ref="D31:E31"/>
    <mergeCell ref="F31:G31"/>
    <mergeCell ref="A30:G30"/>
    <mergeCell ref="A31:A32"/>
    <mergeCell ref="Q10:R10"/>
    <mergeCell ref="A50:D50"/>
    <mergeCell ref="E50:L50"/>
    <mergeCell ref="M50:U50"/>
    <mergeCell ref="D51:U51"/>
    <mergeCell ref="B52:H52"/>
    <mergeCell ref="J52:U52"/>
    <mergeCell ref="A48:U48"/>
    <mergeCell ref="A28:U28"/>
    <mergeCell ref="T1:U1"/>
    <mergeCell ref="T2:U2"/>
    <mergeCell ref="T3:U3"/>
    <mergeCell ref="R1:S1"/>
    <mergeCell ref="R2:S2"/>
    <mergeCell ref="R3:S3"/>
    <mergeCell ref="Q5:U5"/>
    <mergeCell ref="B5:O5"/>
    <mergeCell ref="B1:Q1"/>
    <mergeCell ref="B2:Q2"/>
    <mergeCell ref="B3:Q3"/>
    <mergeCell ref="A9:D9"/>
    <mergeCell ref="A7:N7"/>
    <mergeCell ref="B31:C31"/>
  </mergeCells>
  <printOptions horizontalCentered="1"/>
  <pageMargins left="0.23622047244094491" right="0.23622047244094491" top="0.74803149606299213" bottom="0.74803149606299213" header="0.31496062992125984" footer="0.31496062992125984"/>
  <pageSetup scale="34" orientation="portrait" r:id="rId1"/>
  <ignoredErrors>
    <ignoredError sqref="P16" 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16"/>
  <sheetViews>
    <sheetView workbookViewId="0">
      <selection activeCell="B15" sqref="B15"/>
    </sheetView>
  </sheetViews>
  <sheetFormatPr baseColWidth="10" defaultColWidth="11.453125" defaultRowHeight="14.5" x14ac:dyDescent="0.35"/>
  <sheetData>
    <row r="2" spans="2:2" x14ac:dyDescent="0.35">
      <c r="B2" s="1" t="s">
        <v>79</v>
      </c>
    </row>
    <row r="3" spans="2:2" x14ac:dyDescent="0.35">
      <c r="B3" s="1" t="s">
        <v>80</v>
      </c>
    </row>
    <row r="4" spans="2:2" x14ac:dyDescent="0.35">
      <c r="B4" s="2" t="s">
        <v>81</v>
      </c>
    </row>
    <row r="5" spans="2:2" x14ac:dyDescent="0.35">
      <c r="B5" s="2" t="s">
        <v>82</v>
      </c>
    </row>
    <row r="6" spans="2:2" x14ac:dyDescent="0.35">
      <c r="B6" s="2" t="s">
        <v>83</v>
      </c>
    </row>
    <row r="7" spans="2:2" x14ac:dyDescent="0.35">
      <c r="B7" s="2" t="s">
        <v>84</v>
      </c>
    </row>
    <row r="8" spans="2:2" x14ac:dyDescent="0.35">
      <c r="B8" s="1" t="s">
        <v>85</v>
      </c>
    </row>
    <row r="9" spans="2:2" x14ac:dyDescent="0.35">
      <c r="B9" s="1" t="s">
        <v>86</v>
      </c>
    </row>
    <row r="10" spans="2:2" x14ac:dyDescent="0.35">
      <c r="B10" s="1" t="s">
        <v>87</v>
      </c>
    </row>
    <row r="11" spans="2:2" x14ac:dyDescent="0.35">
      <c r="B11" s="1" t="s">
        <v>88</v>
      </c>
    </row>
    <row r="12" spans="2:2" x14ac:dyDescent="0.35">
      <c r="B12" s="1" t="s">
        <v>89</v>
      </c>
    </row>
    <row r="13" spans="2:2" x14ac:dyDescent="0.35">
      <c r="B13" s="1" t="s">
        <v>90</v>
      </c>
    </row>
    <row r="14" spans="2:2" x14ac:dyDescent="0.35">
      <c r="B14" s="1" t="s">
        <v>91</v>
      </c>
    </row>
    <row r="15" spans="2:2" x14ac:dyDescent="0.35">
      <c r="B15" s="1" t="s">
        <v>92</v>
      </c>
    </row>
    <row r="16" spans="2:2" x14ac:dyDescent="0.35">
      <c r="B16" s="1" t="s">
        <v>93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Inventario - Sede Principal</vt:lpstr>
      <vt:lpstr>Inventario Sede Archivo</vt:lpstr>
      <vt:lpstr>Inventario Sede Correspondencia</vt:lpstr>
      <vt:lpstr>Informe SDHT - Sección B</vt:lpstr>
      <vt:lpstr>Hoja2</vt:lpstr>
      <vt:lpstr>'Informe SDHT - Sección B'!Área_de_impresión</vt:lpstr>
      <vt:lpstr>'Inventario - Sede Principal'!Área_de_impresión</vt:lpstr>
      <vt:lpstr>'Inventario Sede Archivo'!Área_de_impresión</vt:lpstr>
      <vt:lpstr>'Inventario Sede Correspondencia'!Área_de_impresión</vt:lpstr>
      <vt:lpstr>Procesos</vt:lpstr>
    </vt:vector>
  </TitlesOfParts>
  <Manager/>
  <Company>http://www.centor.mx.gd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iblancov</dc:creator>
  <cp:keywords/>
  <dc:description/>
  <cp:lastModifiedBy>Yilmar Yeisson Torres Benitez</cp:lastModifiedBy>
  <cp:revision/>
  <dcterms:created xsi:type="dcterms:W3CDTF">2010-01-04T15:32:10Z</dcterms:created>
  <dcterms:modified xsi:type="dcterms:W3CDTF">2025-06-06T02:47:14Z</dcterms:modified>
  <cp:category/>
  <cp:contentStatus/>
</cp:coreProperties>
</file>